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615" windowWidth="17895" windowHeight="11130"/>
  </bookViews>
  <sheets>
    <sheet name="приложение 3" sheetId="1" r:id="rId1"/>
    <sheet name="Приложение 4" sheetId="2" r:id="rId2"/>
    <sheet name="Приложение 5" sheetId="3" r:id="rId3"/>
  </sheets>
  <definedNames>
    <definedName name="_xlnm.Print_Area" localSheetId="0">'приложение 3'!$A$1:$F$35</definedName>
  </definedNames>
  <calcPr calcId="145621"/>
</workbook>
</file>

<file path=xl/calcChain.xml><?xml version="1.0" encoding="utf-8"?>
<calcChain xmlns="http://schemas.openxmlformats.org/spreadsheetml/2006/main">
  <c r="H148" i="2" l="1"/>
  <c r="H201" i="3" l="1"/>
  <c r="H199" i="3"/>
  <c r="H198" i="3"/>
  <c r="H197" i="3" s="1"/>
  <c r="H196" i="3" s="1"/>
  <c r="J195" i="3"/>
  <c r="I194" i="3"/>
  <c r="H194" i="3"/>
  <c r="J194" i="3" s="1"/>
  <c r="I201" i="2" s="1"/>
  <c r="I193" i="3"/>
  <c r="I192" i="3"/>
  <c r="I191" i="3"/>
  <c r="I190" i="3"/>
  <c r="I189" i="3"/>
  <c r="J188" i="3"/>
  <c r="I187" i="3"/>
  <c r="H187" i="3"/>
  <c r="J187" i="3" s="1"/>
  <c r="I186" i="3"/>
  <c r="H186" i="3"/>
  <c r="J186" i="3" s="1"/>
  <c r="I193" i="2" s="1"/>
  <c r="J185" i="3"/>
  <c r="J184" i="3"/>
  <c r="H184" i="3"/>
  <c r="J183" i="3"/>
  <c r="H183" i="3"/>
  <c r="J182" i="3"/>
  <c r="H182" i="3"/>
  <c r="J181" i="3"/>
  <c r="I180" i="3"/>
  <c r="H187" i="2" s="1"/>
  <c r="H180" i="3"/>
  <c r="J179" i="3"/>
  <c r="I178" i="3"/>
  <c r="H178" i="3"/>
  <c r="J178" i="3" s="1"/>
  <c r="I177" i="3"/>
  <c r="H177" i="3"/>
  <c r="J177" i="3" s="1"/>
  <c r="I184" i="2" s="1"/>
  <c r="J176" i="3"/>
  <c r="I175" i="3"/>
  <c r="H182" i="2" s="1"/>
  <c r="H175" i="3"/>
  <c r="I174" i="3"/>
  <c r="H181" i="2" s="1"/>
  <c r="H174" i="3"/>
  <c r="J173" i="3"/>
  <c r="I172" i="3"/>
  <c r="H172" i="3"/>
  <c r="J172" i="3" s="1"/>
  <c r="I171" i="3"/>
  <c r="H171" i="3"/>
  <c r="J171" i="3" s="1"/>
  <c r="J170" i="3"/>
  <c r="I169" i="3"/>
  <c r="H169" i="3"/>
  <c r="J169" i="3" s="1"/>
  <c r="I168" i="3"/>
  <c r="H168" i="3"/>
  <c r="J168" i="3" s="1"/>
  <c r="J167" i="3"/>
  <c r="I166" i="3"/>
  <c r="J166" i="3" s="1"/>
  <c r="I165" i="3"/>
  <c r="J165" i="3" s="1"/>
  <c r="J164" i="3"/>
  <c r="I163" i="3"/>
  <c r="H173" i="2" s="1"/>
  <c r="H163" i="3"/>
  <c r="I162" i="3"/>
  <c r="H162" i="3"/>
  <c r="H161" i="3" s="1"/>
  <c r="J158" i="3"/>
  <c r="J157" i="3"/>
  <c r="I157" i="3"/>
  <c r="H157" i="3"/>
  <c r="J156" i="3"/>
  <c r="I156" i="3"/>
  <c r="H156" i="3"/>
  <c r="J155" i="3"/>
  <c r="I155" i="3"/>
  <c r="H155" i="3"/>
  <c r="J154" i="3"/>
  <c r="J153" i="3"/>
  <c r="H153" i="3"/>
  <c r="J152" i="3"/>
  <c r="H152" i="3"/>
  <c r="J151" i="3"/>
  <c r="H151" i="3"/>
  <c r="J150" i="3"/>
  <c r="H149" i="3"/>
  <c r="J149" i="3" s="1"/>
  <c r="I159" i="2" s="1"/>
  <c r="H148" i="3"/>
  <c r="J148" i="3" s="1"/>
  <c r="H147" i="3"/>
  <c r="J147" i="3" s="1"/>
  <c r="I157" i="2" s="1"/>
  <c r="J146" i="3"/>
  <c r="J145" i="3"/>
  <c r="H145" i="3"/>
  <c r="J144" i="3"/>
  <c r="H144" i="3"/>
  <c r="J143" i="3"/>
  <c r="H143" i="3"/>
  <c r="J142" i="3"/>
  <c r="I141" i="3"/>
  <c r="H141" i="3"/>
  <c r="J141" i="3" s="1"/>
  <c r="I151" i="2" s="1"/>
  <c r="I140" i="3"/>
  <c r="H140" i="3"/>
  <c r="J140" i="3" s="1"/>
  <c r="I150" i="2" s="1"/>
  <c r="I139" i="3"/>
  <c r="J138" i="3"/>
  <c r="I148" i="2" s="1"/>
  <c r="I137" i="3"/>
  <c r="H137" i="3"/>
  <c r="G147" i="2" s="1"/>
  <c r="I136" i="3"/>
  <c r="H146" i="2" s="1"/>
  <c r="H136" i="3"/>
  <c r="I135" i="3"/>
  <c r="I129" i="3" s="1"/>
  <c r="J134" i="3"/>
  <c r="J129" i="3" s="1"/>
  <c r="I129" i="2" s="1"/>
  <c r="I133" i="3"/>
  <c r="H133" i="3"/>
  <c r="J133" i="3" s="1"/>
  <c r="I132" i="3"/>
  <c r="H132" i="3"/>
  <c r="J132" i="3" s="1"/>
  <c r="I132" i="2" s="1"/>
  <c r="I131" i="3"/>
  <c r="H131" i="3"/>
  <c r="J131" i="3" s="1"/>
  <c r="E131" i="3"/>
  <c r="E132" i="3" s="1"/>
  <c r="E133" i="3" s="1"/>
  <c r="E134" i="3" s="1"/>
  <c r="I130" i="3"/>
  <c r="H130" i="3"/>
  <c r="J130" i="3" s="1"/>
  <c r="H129" i="3"/>
  <c r="D30" i="1" s="1"/>
  <c r="J128" i="3"/>
  <c r="H127" i="3"/>
  <c r="J127" i="3" s="1"/>
  <c r="H126" i="3"/>
  <c r="J126" i="3" s="1"/>
  <c r="H125" i="3"/>
  <c r="J125" i="3" s="1"/>
  <c r="J124" i="3"/>
  <c r="J123" i="3"/>
  <c r="H123" i="3"/>
  <c r="J122" i="3"/>
  <c r="H122" i="3"/>
  <c r="J121" i="3"/>
  <c r="I120" i="3"/>
  <c r="H120" i="3"/>
  <c r="J120" i="3" s="1"/>
  <c r="I120" i="2" s="1"/>
  <c r="I119" i="3"/>
  <c r="H119" i="3"/>
  <c r="J119" i="3" s="1"/>
  <c r="I119" i="2" s="1"/>
  <c r="I118" i="3"/>
  <c r="E113" i="3"/>
  <c r="E114" i="3" s="1"/>
  <c r="E115" i="3" s="1"/>
  <c r="E116" i="3" s="1"/>
  <c r="E117" i="3" s="1"/>
  <c r="I112" i="3"/>
  <c r="H110" i="3"/>
  <c r="H109" i="3" s="1"/>
  <c r="H108" i="3"/>
  <c r="G108" i="2" s="1"/>
  <c r="H106" i="3"/>
  <c r="H105" i="3"/>
  <c r="H104" i="3" s="1"/>
  <c r="J101" i="3"/>
  <c r="I100" i="3"/>
  <c r="H100" i="2" s="1"/>
  <c r="H100" i="3"/>
  <c r="I99" i="3"/>
  <c r="H99" i="3"/>
  <c r="H98" i="3" s="1"/>
  <c r="I98" i="3"/>
  <c r="J97" i="3"/>
  <c r="I97" i="2" s="1"/>
  <c r="I96" i="3"/>
  <c r="H96" i="3"/>
  <c r="J96" i="3" s="1"/>
  <c r="I96" i="2" s="1"/>
  <c r="I95" i="3"/>
  <c r="H95" i="3"/>
  <c r="H94" i="3" s="1"/>
  <c r="I94" i="3"/>
  <c r="I80" i="3" s="1"/>
  <c r="J93" i="3"/>
  <c r="J92" i="3" s="1"/>
  <c r="J91" i="3" s="1"/>
  <c r="I92" i="3"/>
  <c r="I91" i="3" s="1"/>
  <c r="H91" i="2" s="1"/>
  <c r="H92" i="3"/>
  <c r="G92" i="2" s="1"/>
  <c r="H91" i="3"/>
  <c r="G91" i="2" s="1"/>
  <c r="H90" i="3"/>
  <c r="G90" i="2" s="1"/>
  <c r="I89" i="3"/>
  <c r="H89" i="3"/>
  <c r="J88" i="3"/>
  <c r="I87" i="3"/>
  <c r="H87" i="3"/>
  <c r="H86" i="3" s="1"/>
  <c r="I86" i="3"/>
  <c r="I85" i="3"/>
  <c r="H85" i="3"/>
  <c r="H80" i="3" s="1"/>
  <c r="G80" i="2" s="1"/>
  <c r="J84" i="3"/>
  <c r="I83" i="3"/>
  <c r="H83" i="3"/>
  <c r="H82" i="3" s="1"/>
  <c r="I82" i="3"/>
  <c r="I81" i="3"/>
  <c r="H81" i="3"/>
  <c r="J81" i="3" s="1"/>
  <c r="I81" i="2" s="1"/>
  <c r="J79" i="3"/>
  <c r="I79" i="2" s="1"/>
  <c r="H78" i="3"/>
  <c r="J78" i="3" s="1"/>
  <c r="H77" i="3"/>
  <c r="J75" i="3"/>
  <c r="J74" i="3"/>
  <c r="H73" i="3"/>
  <c r="J69" i="3"/>
  <c r="I68" i="3"/>
  <c r="H68" i="3"/>
  <c r="I67" i="3"/>
  <c r="H67" i="3"/>
  <c r="J66" i="3"/>
  <c r="I66" i="2" s="1"/>
  <c r="I65" i="3"/>
  <c r="H65" i="3"/>
  <c r="J65" i="3" s="1"/>
  <c r="I65" i="2" s="1"/>
  <c r="I64" i="3"/>
  <c r="H64" i="3"/>
  <c r="G64" i="2" s="1"/>
  <c r="I63" i="3"/>
  <c r="H63" i="3"/>
  <c r="H62" i="3" s="1"/>
  <c r="J62" i="3" s="1"/>
  <c r="I62" i="2" s="1"/>
  <c r="I62" i="3"/>
  <c r="I61" i="3"/>
  <c r="E22" i="1" s="1"/>
  <c r="J60" i="3"/>
  <c r="J59" i="3"/>
  <c r="H59" i="3"/>
  <c r="J58" i="3"/>
  <c r="H58" i="3"/>
  <c r="J57" i="3"/>
  <c r="H56" i="3"/>
  <c r="J56" i="3" s="1"/>
  <c r="H55" i="3"/>
  <c r="J54" i="3"/>
  <c r="J53" i="3"/>
  <c r="H53" i="3"/>
  <c r="J52" i="3"/>
  <c r="H52" i="3"/>
  <c r="J50" i="3"/>
  <c r="I50" i="2" s="1"/>
  <c r="I49" i="3"/>
  <c r="H49" i="3"/>
  <c r="I48" i="3"/>
  <c r="H48" i="3"/>
  <c r="J48" i="3" s="1"/>
  <c r="I48" i="2" s="1"/>
  <c r="J47" i="3"/>
  <c r="J46" i="3"/>
  <c r="H46" i="3"/>
  <c r="J45" i="3"/>
  <c r="J44" i="3"/>
  <c r="I43" i="3"/>
  <c r="H43" i="2" s="1"/>
  <c r="H43" i="3"/>
  <c r="I42" i="3"/>
  <c r="H42" i="2" s="1"/>
  <c r="H42" i="3"/>
  <c r="J41" i="3"/>
  <c r="I40" i="3"/>
  <c r="H40" i="2" s="1"/>
  <c r="H40" i="3"/>
  <c r="G40" i="2" s="1"/>
  <c r="J39" i="3"/>
  <c r="I38" i="3"/>
  <c r="H38" i="3"/>
  <c r="J38" i="3" s="1"/>
  <c r="I37" i="3"/>
  <c r="H37" i="2" s="1"/>
  <c r="H37" i="3"/>
  <c r="G37" i="2" s="1"/>
  <c r="H36" i="3"/>
  <c r="G36" i="2" s="1"/>
  <c r="J34" i="3"/>
  <c r="J33" i="3"/>
  <c r="I33" i="3"/>
  <c r="J32" i="3"/>
  <c r="I32" i="2" s="1"/>
  <c r="I32" i="3"/>
  <c r="J31" i="3"/>
  <c r="I31" i="3"/>
  <c r="J30" i="3"/>
  <c r="J29" i="3"/>
  <c r="I28" i="3"/>
  <c r="I27" i="3"/>
  <c r="H27" i="3"/>
  <c r="I26" i="3"/>
  <c r="H26" i="3"/>
  <c r="H28" i="3" s="1"/>
  <c r="J28" i="3" s="1"/>
  <c r="J25" i="3"/>
  <c r="J24" i="3" s="1"/>
  <c r="I24" i="2" s="1"/>
  <c r="I24" i="3"/>
  <c r="H24" i="2" s="1"/>
  <c r="I23" i="3"/>
  <c r="I22" i="3"/>
  <c r="H22" i="2" s="1"/>
  <c r="H22" i="3"/>
  <c r="G22" i="2" s="1"/>
  <c r="I21" i="3"/>
  <c r="H21" i="2" s="1"/>
  <c r="H21" i="3"/>
  <c r="H23" i="3" s="1"/>
  <c r="J20" i="3"/>
  <c r="J19" i="3" s="1"/>
  <c r="I19" i="2" s="1"/>
  <c r="I19" i="3"/>
  <c r="H19" i="3"/>
  <c r="G19" i="2" s="1"/>
  <c r="I18" i="3"/>
  <c r="H18" i="3"/>
  <c r="I17" i="3"/>
  <c r="H17" i="3"/>
  <c r="I16" i="3"/>
  <c r="H16" i="3"/>
  <c r="I14" i="3"/>
  <c r="I13" i="3"/>
  <c r="H13" i="2" s="1"/>
  <c r="A5" i="3"/>
  <c r="A4" i="3"/>
  <c r="A3" i="3"/>
  <c r="A2" i="3"/>
  <c r="I208" i="2"/>
  <c r="G208" i="2"/>
  <c r="I207" i="2"/>
  <c r="I206" i="2"/>
  <c r="G206" i="2"/>
  <c r="I205" i="2"/>
  <c r="G205" i="2"/>
  <c r="I204" i="2"/>
  <c r="G204" i="2"/>
  <c r="I203" i="2"/>
  <c r="G203" i="2"/>
  <c r="I202" i="2"/>
  <c r="H202" i="2"/>
  <c r="G201" i="2"/>
  <c r="G200" i="2"/>
  <c r="G199" i="2" s="1"/>
  <c r="H197" i="2"/>
  <c r="I195" i="2"/>
  <c r="H195" i="2"/>
  <c r="G195" i="2"/>
  <c r="I194" i="2"/>
  <c r="H194" i="2"/>
  <c r="G194" i="2"/>
  <c r="H193" i="2"/>
  <c r="G193" i="2"/>
  <c r="I192" i="2"/>
  <c r="H192" i="2"/>
  <c r="G192" i="2"/>
  <c r="I191" i="2"/>
  <c r="H191" i="2"/>
  <c r="G191" i="2"/>
  <c r="I190" i="2"/>
  <c r="H190" i="2"/>
  <c r="G190" i="2"/>
  <c r="I189" i="2"/>
  <c r="H189" i="2"/>
  <c r="G189" i="2"/>
  <c r="I188" i="2"/>
  <c r="H188" i="2"/>
  <c r="G188" i="2"/>
  <c r="G187" i="2"/>
  <c r="I186" i="2"/>
  <c r="H186" i="2"/>
  <c r="G186" i="2"/>
  <c r="I185" i="2"/>
  <c r="H185" i="2"/>
  <c r="G185" i="2"/>
  <c r="H184" i="2"/>
  <c r="G184" i="2"/>
  <c r="I183" i="2"/>
  <c r="H183" i="2"/>
  <c r="G183" i="2"/>
  <c r="G182" i="2"/>
  <c r="G181" i="2"/>
  <c r="I180" i="2"/>
  <c r="I179" i="2" s="1"/>
  <c r="H180" i="2"/>
  <c r="G180" i="2"/>
  <c r="G179" i="2" s="1"/>
  <c r="H179" i="2"/>
  <c r="I178" i="2"/>
  <c r="H178" i="2"/>
  <c r="G178" i="2"/>
  <c r="I177" i="2"/>
  <c r="H177" i="2"/>
  <c r="H176" i="2" s="1"/>
  <c r="G177" i="2"/>
  <c r="I176" i="2"/>
  <c r="G176" i="2"/>
  <c r="I175" i="2"/>
  <c r="H175" i="2"/>
  <c r="G175" i="2"/>
  <c r="I174" i="2"/>
  <c r="H174" i="2"/>
  <c r="G174" i="2"/>
  <c r="G173" i="2"/>
  <c r="G172" i="2"/>
  <c r="I168" i="2"/>
  <c r="H168" i="2"/>
  <c r="G168" i="2"/>
  <c r="I167" i="2"/>
  <c r="H167" i="2"/>
  <c r="G167" i="2"/>
  <c r="I166" i="2"/>
  <c r="H166" i="2"/>
  <c r="G166" i="2"/>
  <c r="I165" i="2"/>
  <c r="H165" i="2"/>
  <c r="G165" i="2"/>
  <c r="I164" i="2"/>
  <c r="H164" i="2"/>
  <c r="G164" i="2"/>
  <c r="I163" i="2"/>
  <c r="H163" i="2"/>
  <c r="G163" i="2"/>
  <c r="I162" i="2"/>
  <c r="H162" i="2"/>
  <c r="G162" i="2"/>
  <c r="I161" i="2"/>
  <c r="H161" i="2"/>
  <c r="G161" i="2"/>
  <c r="I160" i="2"/>
  <c r="H160" i="2"/>
  <c r="G160" i="2"/>
  <c r="H159" i="2"/>
  <c r="G159" i="2"/>
  <c r="I158" i="2"/>
  <c r="H158" i="2"/>
  <c r="G158" i="2"/>
  <c r="H157" i="2"/>
  <c r="G157" i="2"/>
  <c r="I156" i="2"/>
  <c r="H156" i="2"/>
  <c r="G156" i="2"/>
  <c r="I155" i="2"/>
  <c r="H155" i="2"/>
  <c r="G155" i="2"/>
  <c r="I154" i="2"/>
  <c r="H154" i="2"/>
  <c r="G154" i="2"/>
  <c r="I153" i="2"/>
  <c r="H153" i="2"/>
  <c r="G153" i="2"/>
  <c r="I152" i="2"/>
  <c r="H152" i="2"/>
  <c r="G152" i="2"/>
  <c r="H151" i="2"/>
  <c r="G151" i="2"/>
  <c r="H150" i="2"/>
  <c r="H149" i="2"/>
  <c r="H147" i="2"/>
  <c r="G146" i="2"/>
  <c r="I144" i="2"/>
  <c r="H144" i="2"/>
  <c r="G144" i="2"/>
  <c r="I143" i="2"/>
  <c r="H143" i="2"/>
  <c r="G143" i="2"/>
  <c r="I142" i="2"/>
  <c r="H142" i="2"/>
  <c r="G142" i="2"/>
  <c r="I141" i="2"/>
  <c r="H141" i="2"/>
  <c r="G141" i="2"/>
  <c r="I140" i="2"/>
  <c r="H140" i="2"/>
  <c r="G140" i="2"/>
  <c r="I139" i="2"/>
  <c r="H139" i="2"/>
  <c r="G139" i="2"/>
  <c r="I138" i="2"/>
  <c r="H138" i="2"/>
  <c r="G138" i="2"/>
  <c r="I137" i="2"/>
  <c r="H137" i="2"/>
  <c r="G137" i="2"/>
  <c r="I136" i="2"/>
  <c r="H136" i="2"/>
  <c r="G136" i="2"/>
  <c r="I135" i="2"/>
  <c r="H135" i="2"/>
  <c r="G135" i="2"/>
  <c r="H134" i="2"/>
  <c r="G134" i="2"/>
  <c r="I133" i="2"/>
  <c r="H133" i="2"/>
  <c r="G133" i="2"/>
  <c r="H132" i="2"/>
  <c r="I131" i="2"/>
  <c r="H131" i="2"/>
  <c r="G131" i="2"/>
  <c r="D131" i="2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I130" i="2"/>
  <c r="H130" i="2"/>
  <c r="G130" i="2"/>
  <c r="G129" i="2"/>
  <c r="I128" i="2"/>
  <c r="H128" i="2"/>
  <c r="G128" i="2"/>
  <c r="I127" i="2"/>
  <c r="H127" i="2"/>
  <c r="G127" i="2"/>
  <c r="I126" i="2"/>
  <c r="H126" i="2"/>
  <c r="G126" i="2"/>
  <c r="I125" i="2"/>
  <c r="H125" i="2"/>
  <c r="G125" i="2"/>
  <c r="I124" i="2"/>
  <c r="H124" i="2"/>
  <c r="G124" i="2"/>
  <c r="I123" i="2"/>
  <c r="H123" i="2"/>
  <c r="G123" i="2"/>
  <c r="I122" i="2"/>
  <c r="H122" i="2"/>
  <c r="G122" i="2"/>
  <c r="I121" i="2"/>
  <c r="H121" i="2"/>
  <c r="G121" i="2"/>
  <c r="H120" i="2"/>
  <c r="G120" i="2"/>
  <c r="H119" i="2"/>
  <c r="G119" i="2"/>
  <c r="H118" i="2"/>
  <c r="I117" i="2"/>
  <c r="H117" i="2"/>
  <c r="G117" i="2"/>
  <c r="I116" i="2"/>
  <c r="H116" i="2"/>
  <c r="G116" i="2"/>
  <c r="I115" i="2"/>
  <c r="H115" i="2"/>
  <c r="G115" i="2"/>
  <c r="I114" i="2"/>
  <c r="H114" i="2"/>
  <c r="G114" i="2"/>
  <c r="I113" i="2"/>
  <c r="H113" i="2"/>
  <c r="G113" i="2"/>
  <c r="D113" i="2"/>
  <c r="D114" i="2" s="1"/>
  <c r="D115" i="2" s="1"/>
  <c r="D116" i="2" s="1"/>
  <c r="D117" i="2" s="1"/>
  <c r="H112" i="2"/>
  <c r="I111" i="2"/>
  <c r="H111" i="2"/>
  <c r="G111" i="2"/>
  <c r="I110" i="2"/>
  <c r="H110" i="2"/>
  <c r="G110" i="2"/>
  <c r="I109" i="2"/>
  <c r="H109" i="2"/>
  <c r="G109" i="2"/>
  <c r="I108" i="2"/>
  <c r="H108" i="2"/>
  <c r="I107" i="2"/>
  <c r="H107" i="2"/>
  <c r="G107" i="2"/>
  <c r="I106" i="2"/>
  <c r="H106" i="2"/>
  <c r="G106" i="2"/>
  <c r="I105" i="2"/>
  <c r="H105" i="2"/>
  <c r="G105" i="2"/>
  <c r="I104" i="2"/>
  <c r="H104" i="2"/>
  <c r="I103" i="2"/>
  <c r="H103" i="2"/>
  <c r="I101" i="2"/>
  <c r="H101" i="2"/>
  <c r="G101" i="2"/>
  <c r="G100" i="2"/>
  <c r="H99" i="2"/>
  <c r="H98" i="2"/>
  <c r="H97" i="2"/>
  <c r="G97" i="2"/>
  <c r="H96" i="2"/>
  <c r="G96" i="2"/>
  <c r="H95" i="2"/>
  <c r="G95" i="2"/>
  <c r="H94" i="2"/>
  <c r="G94" i="2"/>
  <c r="H93" i="2"/>
  <c r="G93" i="2"/>
  <c r="H92" i="2"/>
  <c r="H89" i="2"/>
  <c r="G89" i="2"/>
  <c r="I88" i="2"/>
  <c r="H88" i="2"/>
  <c r="G88" i="2"/>
  <c r="H87" i="2"/>
  <c r="G87" i="2"/>
  <c r="H86" i="2"/>
  <c r="H85" i="2"/>
  <c r="I84" i="2"/>
  <c r="H84" i="2"/>
  <c r="G84" i="2"/>
  <c r="H83" i="2"/>
  <c r="G83" i="2"/>
  <c r="H82" i="2"/>
  <c r="H81" i="2"/>
  <c r="G81" i="2"/>
  <c r="H80" i="2"/>
  <c r="H79" i="2"/>
  <c r="G79" i="2"/>
  <c r="I78" i="2"/>
  <c r="H78" i="2"/>
  <c r="G78" i="2"/>
  <c r="H77" i="2"/>
  <c r="H76" i="2"/>
  <c r="I75" i="2"/>
  <c r="H75" i="2"/>
  <c r="G75" i="2"/>
  <c r="I74" i="2"/>
  <c r="H74" i="2"/>
  <c r="G74" i="2"/>
  <c r="H73" i="2"/>
  <c r="G73" i="2"/>
  <c r="H72" i="2"/>
  <c r="H71" i="2"/>
  <c r="I69" i="2"/>
  <c r="H69" i="2"/>
  <c r="G69" i="2"/>
  <c r="H68" i="2"/>
  <c r="G68" i="2"/>
  <c r="H67" i="2"/>
  <c r="G67" i="2"/>
  <c r="H66" i="2"/>
  <c r="G66" i="2"/>
  <c r="H65" i="2"/>
  <c r="H64" i="2"/>
  <c r="H63" i="2"/>
  <c r="H62" i="2"/>
  <c r="H61" i="2"/>
  <c r="I60" i="2"/>
  <c r="H60" i="2"/>
  <c r="G60" i="2"/>
  <c r="I59" i="2"/>
  <c r="H59" i="2"/>
  <c r="G59" i="2"/>
  <c r="I58" i="2"/>
  <c r="H58" i="2"/>
  <c r="G58" i="2"/>
  <c r="I57" i="2"/>
  <c r="H57" i="2"/>
  <c r="G57" i="2"/>
  <c r="I56" i="2"/>
  <c r="H56" i="2"/>
  <c r="G56" i="2"/>
  <c r="H55" i="2"/>
  <c r="G55" i="2"/>
  <c r="I54" i="2"/>
  <c r="H54" i="2"/>
  <c r="G54" i="2"/>
  <c r="I53" i="2"/>
  <c r="H53" i="2"/>
  <c r="G53" i="2"/>
  <c r="I52" i="2"/>
  <c r="H52" i="2"/>
  <c r="G52" i="2"/>
  <c r="H51" i="2"/>
  <c r="H50" i="2"/>
  <c r="G50" i="2"/>
  <c r="H49" i="2"/>
  <c r="G49" i="2"/>
  <c r="H48" i="2"/>
  <c r="G48" i="2"/>
  <c r="I47" i="2"/>
  <c r="H47" i="2"/>
  <c r="G47" i="2"/>
  <c r="I46" i="2"/>
  <c r="H46" i="2"/>
  <c r="G46" i="2"/>
  <c r="I45" i="2"/>
  <c r="H45" i="2"/>
  <c r="G45" i="2"/>
  <c r="I44" i="2"/>
  <c r="H44" i="2"/>
  <c r="G44" i="2"/>
  <c r="G43" i="2"/>
  <c r="G42" i="2"/>
  <c r="I41" i="2"/>
  <c r="H41" i="2"/>
  <c r="G41" i="2"/>
  <c r="I39" i="2"/>
  <c r="H39" i="2"/>
  <c r="G39" i="2"/>
  <c r="I38" i="2"/>
  <c r="H38" i="2"/>
  <c r="G38" i="2"/>
  <c r="I34" i="2"/>
  <c r="H34" i="2"/>
  <c r="G34" i="2"/>
  <c r="I33" i="2"/>
  <c r="H33" i="2"/>
  <c r="G33" i="2"/>
  <c r="H32" i="2"/>
  <c r="G32" i="2"/>
  <c r="I31" i="2"/>
  <c r="H31" i="2"/>
  <c r="G31" i="2"/>
  <c r="I30" i="2"/>
  <c r="H30" i="2"/>
  <c r="G30" i="2"/>
  <c r="I29" i="2"/>
  <c r="H29" i="2"/>
  <c r="G29" i="2"/>
  <c r="I28" i="2"/>
  <c r="H28" i="2"/>
  <c r="G28" i="2"/>
  <c r="H27" i="2"/>
  <c r="G27" i="2"/>
  <c r="A27" i="2"/>
  <c r="H26" i="2"/>
  <c r="G26" i="2"/>
  <c r="A26" i="2"/>
  <c r="I25" i="2"/>
  <c r="H25" i="2"/>
  <c r="G25" i="2"/>
  <c r="H23" i="2"/>
  <c r="G23" i="2"/>
  <c r="G21" i="2"/>
  <c r="H20" i="2"/>
  <c r="G20" i="2"/>
  <c r="H19" i="2"/>
  <c r="H18" i="2"/>
  <c r="G18" i="2"/>
  <c r="H17" i="2"/>
  <c r="G17" i="2"/>
  <c r="H16" i="2"/>
  <c r="G16" i="2"/>
  <c r="H14" i="2"/>
  <c r="D6" i="2"/>
  <c r="A5" i="2"/>
  <c r="A4" i="2"/>
  <c r="A3" i="2"/>
  <c r="A2" i="2"/>
  <c r="F34" i="1"/>
  <c r="E34" i="1"/>
  <c r="D34" i="1"/>
  <c r="D33" i="1" s="1"/>
  <c r="E29" i="1"/>
  <c r="F28" i="1"/>
  <c r="E26" i="1"/>
  <c r="E23" i="1" s="1"/>
  <c r="D26" i="1"/>
  <c r="E25" i="1"/>
  <c r="D25" i="1"/>
  <c r="E24" i="1"/>
  <c r="E19" i="1"/>
  <c r="D19" i="1"/>
  <c r="A19" i="1"/>
  <c r="D18" i="1"/>
  <c r="E17" i="1"/>
  <c r="D17" i="1"/>
  <c r="D21" i="1" l="1"/>
  <c r="J21" i="3"/>
  <c r="J22" i="3"/>
  <c r="I22" i="2" s="1"/>
  <c r="J23" i="3"/>
  <c r="I23" i="2" s="1"/>
  <c r="G150" i="2"/>
  <c r="F30" i="1"/>
  <c r="I90" i="3"/>
  <c r="H90" i="2" s="1"/>
  <c r="I161" i="3"/>
  <c r="I160" i="3" s="1"/>
  <c r="I159" i="3" s="1"/>
  <c r="H169" i="2" s="1"/>
  <c r="H160" i="3"/>
  <c r="G170" i="2" s="1"/>
  <c r="G171" i="2"/>
  <c r="I102" i="3"/>
  <c r="H102" i="2" s="1"/>
  <c r="H129" i="2"/>
  <c r="E30" i="1"/>
  <c r="E27" i="1" s="1"/>
  <c r="H145" i="2"/>
  <c r="J136" i="3"/>
  <c r="I146" i="2" s="1"/>
  <c r="J137" i="3"/>
  <c r="I147" i="2" s="1"/>
  <c r="G132" i="2"/>
  <c r="I134" i="2"/>
  <c r="I70" i="3"/>
  <c r="H70" i="2" s="1"/>
  <c r="J90" i="3"/>
  <c r="I91" i="2"/>
  <c r="I93" i="2"/>
  <c r="I92" i="2"/>
  <c r="G85" i="2"/>
  <c r="G63" i="2"/>
  <c r="G65" i="2"/>
  <c r="J42" i="3"/>
  <c r="I42" i="2" s="1"/>
  <c r="J43" i="3"/>
  <c r="I43" i="2" s="1"/>
  <c r="J37" i="3"/>
  <c r="I37" i="2" s="1"/>
  <c r="I20" i="2"/>
  <c r="J16" i="3"/>
  <c r="J180" i="3"/>
  <c r="I187" i="2" s="1"/>
  <c r="J174" i="3"/>
  <c r="I181" i="2" s="1"/>
  <c r="J175" i="3"/>
  <c r="I182" i="2" s="1"/>
  <c r="H172" i="2"/>
  <c r="J162" i="3"/>
  <c r="J163" i="3"/>
  <c r="I173" i="2" s="1"/>
  <c r="F26" i="1"/>
  <c r="G62" i="2"/>
  <c r="H61" i="3"/>
  <c r="J61" i="3" s="1"/>
  <c r="I35" i="3"/>
  <c r="E18" i="1"/>
  <c r="J18" i="3"/>
  <c r="I18" i="2" s="1"/>
  <c r="J17" i="3"/>
  <c r="I17" i="2" s="1"/>
  <c r="H200" i="2"/>
  <c r="H198" i="2"/>
  <c r="H196" i="2"/>
  <c r="J77" i="3"/>
  <c r="I77" i="2" s="1"/>
  <c r="H76" i="3"/>
  <c r="J98" i="3"/>
  <c r="I98" i="2" s="1"/>
  <c r="G98" i="2"/>
  <c r="J99" i="3"/>
  <c r="I99" i="2" s="1"/>
  <c r="G77" i="2"/>
  <c r="G99" i="2"/>
  <c r="G198" i="2"/>
  <c r="H199" i="2"/>
  <c r="I199" i="2" s="1"/>
  <c r="H201" i="2"/>
  <c r="H24" i="3"/>
  <c r="G24" i="2" s="1"/>
  <c r="J26" i="3"/>
  <c r="J55" i="3"/>
  <c r="I55" i="2" s="1"/>
  <c r="H51" i="3"/>
  <c r="J63" i="3"/>
  <c r="I63" i="2" s="1"/>
  <c r="J68" i="3"/>
  <c r="I68" i="2" s="1"/>
  <c r="J67" i="3"/>
  <c r="I67" i="2" s="1"/>
  <c r="J73" i="3"/>
  <c r="I73" i="2" s="1"/>
  <c r="H72" i="3"/>
  <c r="J82" i="3"/>
  <c r="I82" i="2" s="1"/>
  <c r="G82" i="2"/>
  <c r="J83" i="3"/>
  <c r="I83" i="2" s="1"/>
  <c r="J85" i="3"/>
  <c r="J86" i="3"/>
  <c r="I86" i="2" s="1"/>
  <c r="G86" i="2"/>
  <c r="J87" i="3"/>
  <c r="I87" i="2" s="1"/>
  <c r="H103" i="3"/>
  <c r="G104" i="2"/>
  <c r="J27" i="3"/>
  <c r="I27" i="2" s="1"/>
  <c r="J40" i="3"/>
  <c r="I40" i="2" s="1"/>
  <c r="J49" i="3"/>
  <c r="I49" i="2" s="1"/>
  <c r="J64" i="3"/>
  <c r="I64" i="2" s="1"/>
  <c r="J94" i="3"/>
  <c r="I94" i="2" s="1"/>
  <c r="J95" i="3"/>
  <c r="I95" i="2" s="1"/>
  <c r="J100" i="3"/>
  <c r="I100" i="2" s="1"/>
  <c r="H118" i="3"/>
  <c r="H135" i="3"/>
  <c r="H139" i="3"/>
  <c r="H170" i="2" l="1"/>
  <c r="E32" i="1"/>
  <c r="E31" i="1" s="1"/>
  <c r="I21" i="2"/>
  <c r="F18" i="1"/>
  <c r="J160" i="3"/>
  <c r="I170" i="2" s="1"/>
  <c r="H171" i="2"/>
  <c r="H159" i="3"/>
  <c r="J159" i="3" s="1"/>
  <c r="I90" i="2"/>
  <c r="J89" i="3"/>
  <c r="I89" i="2" s="1"/>
  <c r="F17" i="1"/>
  <c r="I16" i="2"/>
  <c r="J161" i="3"/>
  <c r="I171" i="2" s="1"/>
  <c r="I172" i="2"/>
  <c r="G61" i="2"/>
  <c r="D22" i="1"/>
  <c r="I36" i="3"/>
  <c r="H35" i="2"/>
  <c r="I15" i="3"/>
  <c r="J139" i="3"/>
  <c r="I149" i="2" s="1"/>
  <c r="G149" i="2"/>
  <c r="J118" i="3"/>
  <c r="H112" i="3"/>
  <c r="G118" i="2"/>
  <c r="H102" i="3"/>
  <c r="G102" i="2" s="1"/>
  <c r="G103" i="2"/>
  <c r="J80" i="3"/>
  <c r="I85" i="2"/>
  <c r="J72" i="3"/>
  <c r="I72" i="2" s="1"/>
  <c r="H71" i="3"/>
  <c r="G72" i="2"/>
  <c r="J76" i="3"/>
  <c r="I76" i="2" s="1"/>
  <c r="G76" i="2"/>
  <c r="J193" i="3"/>
  <c r="I200" i="2" s="1"/>
  <c r="J135" i="3"/>
  <c r="I145" i="2" s="1"/>
  <c r="G145" i="2"/>
  <c r="I61" i="2"/>
  <c r="F22" i="1"/>
  <c r="H35" i="3"/>
  <c r="J51" i="3"/>
  <c r="I51" i="2" s="1"/>
  <c r="G51" i="2"/>
  <c r="I26" i="2"/>
  <c r="F19" i="1"/>
  <c r="G197" i="2"/>
  <c r="I198" i="2"/>
  <c r="G169" i="2" l="1"/>
  <c r="D32" i="1"/>
  <c r="D31" i="1" s="1"/>
  <c r="F31" i="1" s="1"/>
  <c r="H15" i="2"/>
  <c r="E16" i="1"/>
  <c r="I12" i="3"/>
  <c r="H36" i="2"/>
  <c r="E21" i="1"/>
  <c r="F21" i="1" s="1"/>
  <c r="J36" i="3"/>
  <c r="I36" i="2" s="1"/>
  <c r="I80" i="2"/>
  <c r="F25" i="1"/>
  <c r="I197" i="2"/>
  <c r="G196" i="2"/>
  <c r="I196" i="2" s="1"/>
  <c r="G35" i="2"/>
  <c r="J35" i="3"/>
  <c r="H15" i="3"/>
  <c r="J192" i="3"/>
  <c r="J71" i="3"/>
  <c r="H70" i="3"/>
  <c r="G71" i="2"/>
  <c r="D24" i="1"/>
  <c r="D23" i="1" s="1"/>
  <c r="F23" i="1" s="1"/>
  <c r="I169" i="2"/>
  <c r="F32" i="1"/>
  <c r="G112" i="2"/>
  <c r="D29" i="1"/>
  <c r="D27" i="1" s="1"/>
  <c r="J112" i="3"/>
  <c r="I118" i="2"/>
  <c r="E15" i="1" l="1"/>
  <c r="H12" i="2"/>
  <c r="J70" i="3"/>
  <c r="I70" i="2" s="1"/>
  <c r="G70" i="2"/>
  <c r="H14" i="3"/>
  <c r="H12" i="3"/>
  <c r="G15" i="2"/>
  <c r="H13" i="3"/>
  <c r="D16" i="1"/>
  <c r="J102" i="3"/>
  <c r="I102" i="2" s="1"/>
  <c r="I112" i="2"/>
  <c r="F29" i="1"/>
  <c r="F27" i="1" s="1"/>
  <c r="I71" i="2"/>
  <c r="F24" i="1"/>
  <c r="I35" i="2"/>
  <c r="J15" i="3"/>
  <c r="H190" i="3"/>
  <c r="J191" i="3"/>
  <c r="J190" i="3" l="1"/>
  <c r="H189" i="3"/>
  <c r="J189" i="3" s="1"/>
  <c r="J14" i="3"/>
  <c r="I14" i="2" s="1"/>
  <c r="G14" i="2"/>
  <c r="I15" i="2"/>
  <c r="F16" i="1"/>
  <c r="G13" i="2"/>
  <c r="J13" i="3"/>
  <c r="I13" i="2" s="1"/>
  <c r="J12" i="3"/>
  <c r="D15" i="1"/>
  <c r="G12" i="2"/>
  <c r="F15" i="1" l="1"/>
  <c r="I12" i="2"/>
</calcChain>
</file>

<file path=xl/sharedStrings.xml><?xml version="1.0" encoding="utf-8"?>
<sst xmlns="http://schemas.openxmlformats.org/spreadsheetml/2006/main" count="2004" uniqueCount="178">
  <si>
    <t>Приложение 3</t>
  </si>
  <si>
    <t>к Решению Ретяжского сельского</t>
  </si>
  <si>
    <t xml:space="preserve">"О внесении изменений в Решение Ретяжского сельского совета </t>
  </si>
  <si>
    <t>Наименование</t>
  </si>
  <si>
    <t>РПр</t>
  </si>
  <si>
    <t>Пр</t>
  </si>
  <si>
    <t xml:space="preserve">Сумма,
тыс. рублей
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</si>
  <si>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</si>
  <si>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</si>
  <si>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</si>
  <si>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</si>
  <si>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</si>
  <si>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</si>
  <si>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</si>
  <si>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</si>
  <si>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</si>
  <si>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</si>
  <si>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</si>
  <si>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</si>
  <si>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</si>
  <si>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</si>
  <si>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</si>
  <si>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</si>
  <si>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</si>
  <si>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</si>
  <si>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</si>
  <si>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</si>
  <si>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</si>
  <si>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</si>
  <si>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</si>
  <si>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</si>
  <si>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</si>
  <si>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</si>
  <si>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</si>
  <si>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</si>
  <si>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</si>
  <si>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</si>
  <si>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</si>
  <si>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</si>
  <si>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</si>
  <si>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</si>
  <si>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</si>
  <si>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</si>
  <si>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</si>
  <si>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</si>
  <si>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</si>
  <si>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</si>
  <si>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</si>
  <si>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Приложение  4</t>
  </si>
  <si>
    <t>тыс.рублей</t>
  </si>
  <si>
    <t>ПР</t>
  </si>
  <si>
    <t>ЦСТ</t>
  </si>
  <si>
    <t>ВР</t>
  </si>
  <si>
    <t>Ист</t>
  </si>
  <si>
    <t>Сумма</t>
  </si>
  <si>
    <t>поправка</t>
  </si>
  <si>
    <t>ИТОГО</t>
  </si>
  <si>
    <t xml:space="preserve">Средства местного бюджета </t>
  </si>
  <si>
    <t>Целевые безвозмездные поступления</t>
  </si>
  <si>
    <t>9500080020</t>
  </si>
  <si>
    <t xml:space="preserve">Расходы на обеспечение деятельности  главы муниципального образования 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</si>
  <si>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</si>
  <si>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</si>
  <si>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государственных(муниципальных) органов</t>
  </si>
  <si>
    <t>120</t>
  </si>
  <si>
    <t>1</t>
  </si>
  <si>
    <t xml:space="preserve">Расходы на обеспечение деятельности центрального аппарата </t>
  </si>
  <si>
    <t>9500080040</t>
  </si>
  <si>
    <t/>
  </si>
  <si>
    <t>9500080110</t>
  </si>
  <si>
    <t>Резервные фонды  местных  администраций</t>
  </si>
  <si>
    <t>БП00080010</t>
  </si>
  <si>
    <t>Иные бюджетные ассигнования</t>
  </si>
  <si>
    <t>800</t>
  </si>
  <si>
    <t>Резервные средства</t>
  </si>
  <si>
    <t>870</t>
  </si>
  <si>
    <t xml:space="preserve">Организация  материально-технического и организационного обеспечения деятельности администрации </t>
  </si>
  <si>
    <t>9500080080</t>
  </si>
  <si>
    <t>Закупка товаров, работ и услуг для государственных (муниципальных нужд)нужд</t>
  </si>
  <si>
    <t>200</t>
  </si>
  <si>
    <t>Иные закупки товаров, работ и услуг для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</si>
  <si>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</si>
  <si>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</si>
  <si>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</si>
  <si>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</si>
  <si>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</si>
  <si>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Уплата налогов, сборов  и иных  платежей</t>
  </si>
  <si>
    <t>850</t>
  </si>
  <si>
    <t xml:space="preserve">Реализация муниципальных функций поселения в сфере муниципального управления  </t>
  </si>
  <si>
    <t>БП00080070</t>
  </si>
  <si>
    <t xml:space="preserve">Мобилизационная и вневойсковая подготовка
</t>
  </si>
  <si>
    <t xml:space="preserve">Осуществление первичного воинского учета на территориях, где отсутствуют военные комиссариаты </t>
  </si>
  <si>
    <t>9500051180</t>
  </si>
  <si>
    <t>2</t>
  </si>
  <si>
    <t xml:space="preserve">Межбюджетные трнсферты на выполнение  части полномочий по  осуществлению мероприятий по обеспечению безопасности людей на водных объектах, охране их жизни и здоровья </t>
  </si>
  <si>
    <t>9500089060</t>
  </si>
  <si>
    <t xml:space="preserve">Межбюджетные трнсферты на выполнение части полномочий по  осуществлению в пределах установленных водным законодательством Российской Федерации полномочий собственника водных объектах, информирование населения об ограничениях их использования </t>
  </si>
  <si>
    <t>9500089070</t>
  </si>
  <si>
    <t>Дорожное хозяйство ( дорожные фонды)</t>
  </si>
  <si>
    <t xml:space="preserve">Межбюджетные трнсферты  на выполнение части полномочий по  поддержки дорожного хозяйства поселений Кромского района </t>
  </si>
  <si>
    <t>95000389950</t>
  </si>
  <si>
    <t>95000089950</t>
  </si>
  <si>
    <t xml:space="preserve">Межбюджетные трнсферты  на выполнение части полномочий по  содержанию автомобильных дорог  общего пользования местного значения сельских поселений Кромского района </t>
  </si>
  <si>
    <t>9500089050</t>
  </si>
  <si>
    <t>Оценка недвижимости, признание прав и регулирование отношений по муницмпальной собственности</t>
  </si>
  <si>
    <t>9500080450</t>
  </si>
  <si>
    <t>9500389950</t>
  </si>
  <si>
    <t>9500189950</t>
  </si>
  <si>
    <t>ЖИЛИЩНО-КОММУНАЛЬНОЕ  ХОЗЯЙСТВО</t>
  </si>
  <si>
    <t>Осуществление мероприятий в области жилищного хозяйства</t>
  </si>
  <si>
    <t>БП00081890</t>
  </si>
  <si>
    <t>Взносы на  капитальный ремонт общего имущества, перечисляемые региональному оператору</t>
  </si>
  <si>
    <t>БП00088890</t>
  </si>
  <si>
    <t>Выполнение части полномочий по осуществлению части полномочий по организации в границах поселения электро-,тепло-, газо-,водоснабжения, водоотведения, снабжения населения топливом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</si>
  <si>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</si>
  <si>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</si>
  <si>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</si>
  <si>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Осуществление мероприятий в области комунального хозяйства хозяйства</t>
  </si>
  <si>
    <t>9500081891</t>
  </si>
  <si>
    <t>БП00081891</t>
  </si>
  <si>
    <t xml:space="preserve">Межбюджетные трансферты на  выполнение части полномочий  по  осуществлению части полномочий по организации в границах поселения электро-,тепло-,газо-,водоснабжения, водоотведения, снабжения населения топливом </t>
  </si>
  <si>
    <t>9500089020</t>
  </si>
  <si>
    <t>Выполнение части полономочий по организации сбора и вывоза бытовых отходови мусора</t>
  </si>
  <si>
    <t>Выполнение части полномочий по организации ритуальных услуг и содержанию мест захоронения</t>
  </si>
  <si>
    <t>Выполнение части полномочий по созданию условий для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</si>
  <si>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уличного освещения</t>
  </si>
  <si>
    <t>9500081892</t>
  </si>
  <si>
    <t xml:space="preserve">Прочие мероприятия по благоустройству </t>
  </si>
  <si>
    <t>9500081893</t>
  </si>
  <si>
    <t xml:space="preserve">Межбюджетные трансферты на выполнение части полномочий по организации сбора и вывоза бытовых отходов и мусора </t>
  </si>
  <si>
    <t>9500089030</t>
  </si>
  <si>
    <t xml:space="preserve">Межбюджетные трансферты на выполнение части полномочий по  организации ритуальных услуг и содержанию мест захоронения </t>
  </si>
  <si>
    <t xml:space="preserve">9500089040 </t>
  </si>
  <si>
    <t xml:space="preserve">Межбюджетные трансферты на выполнение части полномочий по созданию условий для массового отдыха жителей поселения и организации обустройства мест массового отдыха населения ,включая обеспечение свободного доступа граждан к водным объектам общего пользования и их береговым полосам </t>
  </si>
  <si>
    <t>002</t>
  </si>
  <si>
    <t xml:space="preserve">Культура, кинематография </t>
  </si>
  <si>
    <t>Обеспечение деятельности (оказание услуг) учреждений культурно-досугового типа</t>
  </si>
  <si>
    <t>9500084010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</si>
  <si>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</si>
  <si>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</si>
  <si>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Межбюджетные трансферты на повышение средней заработной платы работников муниципальных учреждений культуры </t>
  </si>
  <si>
    <t>9500089180</t>
  </si>
  <si>
    <t>95000S9180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</si>
  <si>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</si>
  <si>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</si>
  <si>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Государственная пошлина </t>
  </si>
  <si>
    <t>830</t>
  </si>
  <si>
    <t xml:space="preserve">Межбюджетные трансферты на  выполнение части полномочий по  сохранению, использованию и популяризации объектов культурного наследия </t>
  </si>
  <si>
    <t>9500089080</t>
  </si>
  <si>
    <t>9500089081</t>
  </si>
  <si>
    <t>Средства местного бюджета (пожертвование)</t>
  </si>
  <si>
    <t>Доплаты к пенсиям муниципальным служащим</t>
  </si>
  <si>
    <t>Доплаты к пенсиям государственных служащих субъектов Российской Федерации и муниципальных служащих</t>
  </si>
  <si>
    <t>Социальные выплаты гражданам, кроме публичных нормативных социальных выплат</t>
  </si>
  <si>
    <t>320</t>
  </si>
  <si>
    <t>Мероприятия в области социальной политики направленные на социальную поддержку и оказание помощи гражданам</t>
  </si>
  <si>
    <t>Публичные нормативные  выплат гражданам  несоциального характера</t>
  </si>
  <si>
    <t>330</t>
  </si>
  <si>
    <t>Приложение 5</t>
  </si>
  <si>
    <t>Администрация Ретяжского сельского поселения</t>
  </si>
  <si>
    <t>Обеспечение деятельности финансовых, налоговых и таможенных органов о органов финансового (финансово-бюджетгного) надзора</t>
  </si>
  <si>
    <t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t>
  </si>
  <si>
    <t>Выборы</t>
  </si>
  <si>
    <t>540</t>
  </si>
  <si>
    <t>.</t>
  </si>
  <si>
    <t>247</t>
  </si>
  <si>
    <t>400</t>
  </si>
  <si>
    <t>414</t>
  </si>
  <si>
    <t>Государственная пошлина</t>
  </si>
  <si>
    <t>Средства местного бюджета ( пожертвование)</t>
  </si>
  <si>
    <t>БП00080360</t>
  </si>
  <si>
    <t>Ведомственная структура расходов местного бюджета на 2025 год</t>
  </si>
  <si>
    <t xml:space="preserve">от 23.12.2024 № 35-3 СС      </t>
  </si>
  <si>
    <t>народных депутатов на 2025 год и на плановый период 2026 и 2027 годов"</t>
  </si>
  <si>
    <t>Распределение бюджетных ассигнований  на 2025 год</t>
  </si>
  <si>
    <t>Распределение бюджетных ассигнований по расходам и подрасходам и целевым статьям на 2025 год</t>
  </si>
  <si>
    <t>950009Д112</t>
  </si>
  <si>
    <t>Совета народных депутатов №48-3СС от 26.12.2025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</si>
</sst>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0.0\.00\.00000"/>
    <numFmt numFmtId="166" formatCode="000;;"/>
    <numFmt numFmtId="167" formatCode="000"/>
    <numFmt numFmtId="168" formatCode="0.000"/>
  </numFmts>
  <fonts count="5" x14ac:knownFonts="1">
    <font>
      <sz val="11"/>
      <name val="Calibri"/>
    </font>
    <font>
      <sz val="12"/>
      <name val="Times New Roman"/>
    </font>
    <font>
      <sz val="12"/>
      <color rgb="FF000000"/>
      <name val="Times New Roman"/>
    </font>
    <font>
      <i/>
      <sz val="12"/>
      <color rgb="FF000000"/>
      <name val="Times New Roman"/>
    </font>
    <font>
      <i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NumberFormat="1" applyFont="1"/>
    <xf numFmtId="0" fontId="1" fillId="0" borderId="0" xfId="0" applyNumberFormat="1" applyFont="1"/>
    <xf numFmtId="164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vertical="justify" wrapText="1"/>
    </xf>
    <xf numFmtId="164" fontId="1" fillId="0" borderId="2" xfId="0" applyNumberFormat="1" applyFont="1" applyBorder="1" applyAlignment="1">
      <alignment vertical="justify" wrapText="1"/>
    </xf>
    <xf numFmtId="0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vertical="justify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vertical="top" wrapText="1"/>
    </xf>
    <xf numFmtId="0" fontId="2" fillId="0" borderId="4" xfId="0" applyNumberFormat="1" applyFont="1" applyBorder="1" applyAlignment="1">
      <alignment vertical="justify" wrapText="1"/>
    </xf>
    <xf numFmtId="0" fontId="2" fillId="0" borderId="4" xfId="0" applyNumberFormat="1" applyFont="1" applyBorder="1"/>
    <xf numFmtId="0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3" xfId="0" applyNumberFormat="1" applyFont="1" applyBorder="1" applyAlignment="1">
      <alignment horizontal="center" vertical="center" textRotation="90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textRotation="90" wrapText="1"/>
    </xf>
    <xf numFmtId="164" fontId="2" fillId="0" borderId="8" xfId="0" applyNumberFormat="1" applyFont="1" applyBorder="1" applyAlignment="1">
      <alignment horizontal="center" wrapText="1"/>
    </xf>
    <xf numFmtId="0" fontId="2" fillId="0" borderId="3" xfId="0" applyNumberFormat="1" applyFont="1" applyBorder="1"/>
    <xf numFmtId="0" fontId="2" fillId="0" borderId="3" xfId="0" applyNumberFormat="1" applyFont="1" applyBorder="1" applyAlignment="1">
      <alignment horizontal="left" vertical="justify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49" fontId="2" fillId="2" borderId="3" xfId="0" applyNumberFormat="1" applyFont="1" applyFill="1" applyBorder="1" applyAlignment="1">
      <alignment horizontal="center" shrinkToFit="1"/>
    </xf>
    <xf numFmtId="0" fontId="2" fillId="2" borderId="3" xfId="0" applyNumberFormat="1" applyFont="1" applyFill="1" applyBorder="1" applyAlignment="1">
      <alignment vertical="top" wrapText="1"/>
    </xf>
    <xf numFmtId="165" fontId="1" fillId="0" borderId="3" xfId="0" applyNumberFormat="1" applyFont="1" applyBorder="1" applyAlignment="1">
      <alignment horizontal="center" wrapText="1"/>
    </xf>
    <xf numFmtId="166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shrinkToFit="1"/>
    </xf>
    <xf numFmtId="9" fontId="1" fillId="0" borderId="0" xfId="0" applyNumberFormat="1" applyFont="1"/>
    <xf numFmtId="49" fontId="2" fillId="0" borderId="9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wrapText="1"/>
    </xf>
    <xf numFmtId="0" fontId="4" fillId="0" borderId="0" xfId="0" applyNumberFormat="1" applyFont="1"/>
    <xf numFmtId="0" fontId="2" fillId="0" borderId="3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center"/>
    </xf>
    <xf numFmtId="167" fontId="1" fillId="0" borderId="3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164" fontId="2" fillId="0" borderId="10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164" fontId="2" fillId="3" borderId="3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168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/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workbookViewId="0">
      <selection activeCell="H12" sqref="H12"/>
    </sheetView>
  </sheetViews>
  <sheetFormatPr defaultColWidth="9" defaultRowHeight="15.75" x14ac:dyDescent="0.25"/>
  <cols>
    <col min="1" max="1" width="73.140625" style="1" customWidth="1"/>
    <col min="2" max="2" width="12" style="1" customWidth="1"/>
    <col min="3" max="3" width="11.42578125" style="1" customWidth="1"/>
    <col min="4" max="4" width="17.28515625" style="2" customWidth="1"/>
    <col min="5" max="5" width="11.5703125" style="2" customWidth="1"/>
    <col min="6" max="6" width="12.28515625" style="2" bestFit="1" customWidth="1"/>
    <col min="7" max="7" width="9" style="1" bestFit="1" customWidth="1"/>
    <col min="8" max="16384" width="9" style="1"/>
  </cols>
  <sheetData>
    <row r="1" spans="1:7" x14ac:dyDescent="0.25">
      <c r="A1" s="3"/>
      <c r="B1" s="60" t="s">
        <v>0</v>
      </c>
      <c r="C1" s="60"/>
      <c r="D1" s="60"/>
      <c r="E1" s="60"/>
      <c r="F1" s="60"/>
    </row>
    <row r="2" spans="1:7" x14ac:dyDescent="0.25">
      <c r="A2" s="60" t="s">
        <v>1</v>
      </c>
      <c r="B2" s="60"/>
      <c r="C2" s="60"/>
      <c r="D2" s="60"/>
      <c r="E2" s="60"/>
      <c r="F2" s="60"/>
    </row>
    <row r="3" spans="1:7" x14ac:dyDescent="0.25">
      <c r="A3" s="60" t="s">
        <v>177</v>
      </c>
      <c r="B3" s="60"/>
      <c r="C3" s="60"/>
      <c r="D3" s="60"/>
      <c r="E3" s="60"/>
      <c r="F3" s="60"/>
    </row>
    <row r="4" spans="1:7" x14ac:dyDescent="0.25">
      <c r="A4" s="60" t="s">
        <v>2</v>
      </c>
      <c r="B4" s="60"/>
      <c r="C4" s="60"/>
      <c r="D4" s="60"/>
      <c r="E4" s="60"/>
      <c r="F4" s="60"/>
    </row>
    <row r="5" spans="1:7" x14ac:dyDescent="0.25">
      <c r="A5" s="60" t="s">
        <v>173</v>
      </c>
      <c r="B5" s="60"/>
      <c r="C5" s="60"/>
      <c r="D5" s="60"/>
      <c r="E5" s="60"/>
      <c r="F5" s="60"/>
    </row>
    <row r="6" spans="1:7" x14ac:dyDescent="0.25">
      <c r="A6" s="3"/>
      <c r="B6" s="59" t="s">
        <v>172</v>
      </c>
      <c r="C6" s="59"/>
      <c r="D6" s="59"/>
      <c r="E6" s="59"/>
      <c r="F6" s="59"/>
      <c r="G6" s="59"/>
    </row>
    <row r="7" spans="1:7" x14ac:dyDescent="0.25">
      <c r="B7" s="60"/>
      <c r="C7" s="60"/>
      <c r="D7" s="60"/>
    </row>
    <row r="8" spans="1:7" x14ac:dyDescent="0.25">
      <c r="B8" s="60"/>
      <c r="C8" s="60"/>
      <c r="D8" s="60"/>
    </row>
    <row r="9" spans="1:7" x14ac:dyDescent="0.25">
      <c r="B9" s="61"/>
      <c r="C9" s="61"/>
      <c r="D9" s="61"/>
    </row>
    <row r="10" spans="1:7" ht="12.75" customHeight="1" x14ac:dyDescent="0.25">
      <c r="A10" s="58" t="s">
        <v>174</v>
      </c>
      <c r="B10" s="58"/>
      <c r="C10" s="58"/>
      <c r="D10" s="58"/>
    </row>
    <row r="11" spans="1:7" ht="12.75" customHeight="1" x14ac:dyDescent="0.25">
      <c r="A11" s="58"/>
      <c r="B11" s="58"/>
      <c r="C11" s="58"/>
      <c r="D11" s="58"/>
      <c r="E11" s="58"/>
    </row>
    <row r="12" spans="1:7" ht="12.75" customHeight="1" x14ac:dyDescent="0.25">
      <c r="B12" s="5"/>
      <c r="C12" s="5"/>
      <c r="D12" s="6"/>
    </row>
    <row r="13" spans="1:7" ht="12.75" hidden="1" customHeight="1" x14ac:dyDescent="0.25">
      <c r="A13" s="7"/>
      <c r="B13" s="7"/>
      <c r="C13" s="7"/>
      <c r="D13" s="8"/>
    </row>
    <row r="14" spans="1:7" ht="40.5" customHeight="1" x14ac:dyDescent="0.25">
      <c r="A14" s="9" t="s">
        <v>3</v>
      </c>
      <c r="B14" s="9" t="s">
        <v>4</v>
      </c>
      <c r="C14" s="9" t="s">
        <v>5</v>
      </c>
      <c r="D14" s="10" t="s">
        <v>6</v>
      </c>
      <c r="E14" s="10"/>
      <c r="F14" s="10" t="s">
        <v>6</v>
      </c>
    </row>
    <row r="15" spans="1:7" ht="20.25" customHeight="1" x14ac:dyDescent="0.25">
      <c r="A15" s="11" t="s">
        <v>7</v>
      </c>
      <c r="B15" s="12"/>
      <c r="C15" s="12"/>
      <c r="D15" s="13">
        <f>'Приложение 5'!H12</f>
        <v>3597.1869999999999</v>
      </c>
      <c r="E15" s="13">
        <f>'Приложение 5'!I12</f>
        <v>149.55600000000001</v>
      </c>
      <c r="F15" s="13">
        <f>'Приложение 5'!J12</f>
        <v>3746.7429999999999</v>
      </c>
    </row>
    <row r="16" spans="1:7" ht="27.75" customHeight="1" x14ac:dyDescent="0.25">
      <c r="A16" s="14" t="s">
        <v>8</v>
      </c>
      <c r="B16" s="15" t="s">
        <v>9</v>
      </c>
      <c r="C16" s="15"/>
      <c r="D16" s="13">
        <f>'Приложение 5'!H15</f>
        <v>2022.8</v>
      </c>
      <c r="E16" s="13">
        <f>'Приложение 5'!I15</f>
        <v>143.459</v>
      </c>
      <c r="F16" s="13">
        <f>'Приложение 5'!J15</f>
        <v>2166.259</v>
      </c>
    </row>
    <row r="17" spans="1:6" ht="43.5" customHeight="1" x14ac:dyDescent="0.25">
      <c r="A17" s="16" t="s">
        <v>10</v>
      </c>
      <c r="B17" s="15" t="s">
        <v>9</v>
      </c>
      <c r="C17" s="15" t="s">
        <v>11</v>
      </c>
      <c r="D17" s="13">
        <f>'Приложение 5'!H16</f>
        <v>699</v>
      </c>
      <c r="E17" s="13">
        <f>'Приложение 5'!I16</f>
        <v>61.848999999999997</v>
      </c>
      <c r="F17" s="13">
        <f>'Приложение 5'!J16</f>
        <v>760.84900000000005</v>
      </c>
    </row>
    <row r="18" spans="1:6" ht="51.75" customHeight="1" x14ac:dyDescent="0.25">
      <c r="A18" s="17" t="s">
        <v>12</v>
      </c>
      <c r="B18" s="15" t="s">
        <v>9</v>
      </c>
      <c r="C18" s="15" t="s">
        <v>13</v>
      </c>
      <c r="D18" s="13">
        <f>'Приложение 5'!H21</f>
        <v>488.5</v>
      </c>
      <c r="E18" s="13">
        <f>'Приложение 5'!I21</f>
        <v>60.033999999999999</v>
      </c>
      <c r="F18" s="13">
        <f>'Приложение 5'!J21</f>
        <v>548.53399999999999</v>
      </c>
    </row>
    <row r="19" spans="1:6" ht="31.5" x14ac:dyDescent="0.25">
      <c r="A19" s="17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19" s="15" t="s">
        <v>9</v>
      </c>
      <c r="C19" s="15" t="s">
        <v>14</v>
      </c>
      <c r="D19" s="13">
        <f>'Приложение 5'!H26</f>
        <v>2.4039999999999999</v>
      </c>
      <c r="E19" s="13">
        <f>'Приложение 5'!I26</f>
        <v>0</v>
      </c>
      <c r="F19" s="13">
        <f>'Приложение 5'!J26</f>
        <v>2.4039999999999999</v>
      </c>
    </row>
    <row r="20" spans="1:6" ht="24.75" customHeight="1" x14ac:dyDescent="0.25">
      <c r="A20" s="14" t="s">
        <v>15</v>
      </c>
      <c r="B20" s="15" t="s">
        <v>9</v>
      </c>
      <c r="C20" s="15" t="s">
        <v>16</v>
      </c>
      <c r="D20" s="13"/>
      <c r="E20" s="13"/>
      <c r="F20" s="13"/>
    </row>
    <row r="21" spans="1:6" ht="27" customHeight="1" x14ac:dyDescent="0.25">
      <c r="A21" s="14" t="s">
        <v>17</v>
      </c>
      <c r="B21" s="15" t="s">
        <v>9</v>
      </c>
      <c r="C21" s="15" t="s">
        <v>18</v>
      </c>
      <c r="D21" s="13">
        <f>'Приложение 5'!H36</f>
        <v>832.89599999999996</v>
      </c>
      <c r="E21" s="13">
        <f>'Приложение 5'!I36</f>
        <v>21.576000000000001</v>
      </c>
      <c r="F21" s="13">
        <f>D21+E21</f>
        <v>854.47199999999998</v>
      </c>
    </row>
    <row r="22" spans="1:6" ht="27" customHeight="1" x14ac:dyDescent="0.25">
      <c r="A22" s="14" t="s">
        <v>19</v>
      </c>
      <c r="B22" s="15" t="s">
        <v>20</v>
      </c>
      <c r="C22" s="15" t="s">
        <v>21</v>
      </c>
      <c r="D22" s="13">
        <f>'Приложение 5'!H61</f>
        <v>84.5</v>
      </c>
      <c r="E22" s="13">
        <f>'Приложение 5'!I61</f>
        <v>0</v>
      </c>
      <c r="F22" s="13">
        <f>'Приложение 5'!J61</f>
        <v>84.5</v>
      </c>
    </row>
    <row r="23" spans="1:6" ht="21" customHeight="1" x14ac:dyDescent="0.25">
      <c r="A23" s="14" t="s">
        <v>22</v>
      </c>
      <c r="B23" s="15" t="s">
        <v>23</v>
      </c>
      <c r="C23" s="15"/>
      <c r="D23" s="13">
        <f>SUM(D24:D26)</f>
        <v>577.6</v>
      </c>
      <c r="E23" s="13">
        <f>SUM(E24, E25, E26)</f>
        <v>0</v>
      </c>
      <c r="F23" s="13">
        <f>D23+E23</f>
        <v>577.6</v>
      </c>
    </row>
    <row r="24" spans="1:6" ht="21" customHeight="1" x14ac:dyDescent="0.25">
      <c r="A24" s="18" t="s">
        <v>24</v>
      </c>
      <c r="B24" s="15" t="s">
        <v>23</v>
      </c>
      <c r="C24" s="15" t="s">
        <v>25</v>
      </c>
      <c r="D24" s="13">
        <f>'Приложение 5'!H71</f>
        <v>2.2000000000000002</v>
      </c>
      <c r="E24" s="13">
        <f>'Приложение 5'!I71</f>
        <v>0</v>
      </c>
      <c r="F24" s="13">
        <f>'Приложение 5'!J71</f>
        <v>2.2000000000000002</v>
      </c>
    </row>
    <row r="25" spans="1:6" ht="18.75" customHeight="1" x14ac:dyDescent="0.25">
      <c r="A25" s="19" t="s">
        <v>26</v>
      </c>
      <c r="B25" s="15" t="s">
        <v>23</v>
      </c>
      <c r="C25" s="15" t="s">
        <v>27</v>
      </c>
      <c r="D25" s="13">
        <f>'Приложение 5'!H80</f>
        <v>575.4</v>
      </c>
      <c r="E25" s="13">
        <f>'Приложение 5'!I80</f>
        <v>0</v>
      </c>
      <c r="F25" s="13">
        <f>'Приложение 5'!J80</f>
        <v>575.4</v>
      </c>
    </row>
    <row r="26" spans="1:6" ht="18" customHeight="1" x14ac:dyDescent="0.25">
      <c r="A26" s="17" t="s">
        <v>28</v>
      </c>
      <c r="B26" s="15" t="s">
        <v>23</v>
      </c>
      <c r="C26" s="15" t="s">
        <v>29</v>
      </c>
      <c r="D26" s="13">
        <f>'Приложение 5'!H89</f>
        <v>0</v>
      </c>
      <c r="E26" s="13">
        <f>'Приложение 5'!I89</f>
        <v>0</v>
      </c>
      <c r="F26" s="13">
        <f>D26+E26</f>
        <v>0</v>
      </c>
    </row>
    <row r="27" spans="1:6" x14ac:dyDescent="0.25">
      <c r="A27" s="17" t="s">
        <v>30</v>
      </c>
      <c r="B27" s="15" t="s">
        <v>31</v>
      </c>
      <c r="C27" s="15"/>
      <c r="D27" s="13">
        <f>D28+D29+D30</f>
        <v>292.48699999999997</v>
      </c>
      <c r="E27" s="13">
        <f>E28+E29+E30</f>
        <v>-2</v>
      </c>
      <c r="F27" s="13">
        <f>F28+F29+F30</f>
        <v>290.48699999999997</v>
      </c>
    </row>
    <row r="28" spans="1:6" ht="19.5" customHeight="1" x14ac:dyDescent="0.25">
      <c r="A28" s="17" t="s">
        <v>32</v>
      </c>
      <c r="B28" s="15" t="s">
        <v>31</v>
      </c>
      <c r="C28" s="15" t="s">
        <v>33</v>
      </c>
      <c r="D28" s="13"/>
      <c r="E28" s="13"/>
      <c r="F28" s="13">
        <f>D28+E28</f>
        <v>0</v>
      </c>
    </row>
    <row r="29" spans="1:6" ht="18.75" customHeight="1" x14ac:dyDescent="0.25">
      <c r="A29" s="17" t="s">
        <v>34</v>
      </c>
      <c r="B29" s="15" t="s">
        <v>31</v>
      </c>
      <c r="C29" s="15" t="s">
        <v>35</v>
      </c>
      <c r="D29" s="13">
        <f>'Приложение 5'!H112</f>
        <v>57</v>
      </c>
      <c r="E29" s="13">
        <f>'Приложение 5'!I112</f>
        <v>11</v>
      </c>
      <c r="F29" s="13">
        <f>'Приложение 5'!J112</f>
        <v>68</v>
      </c>
    </row>
    <row r="30" spans="1:6" ht="18.75" customHeight="1" x14ac:dyDescent="0.25">
      <c r="A30" s="17" t="s">
        <v>36</v>
      </c>
      <c r="B30" s="15" t="s">
        <v>31</v>
      </c>
      <c r="C30" s="15" t="s">
        <v>37</v>
      </c>
      <c r="D30" s="13">
        <f>'Приложение 5'!H129</f>
        <v>235.48699999999997</v>
      </c>
      <c r="E30" s="13">
        <f>'Приложение 5'!I129</f>
        <v>-13</v>
      </c>
      <c r="F30" s="13">
        <f>'Приложение 5'!J129</f>
        <v>222.48699999999997</v>
      </c>
    </row>
    <row r="31" spans="1:6" ht="18" customHeight="1" x14ac:dyDescent="0.25">
      <c r="A31" s="17" t="s">
        <v>38</v>
      </c>
      <c r="B31" s="15" t="s">
        <v>39</v>
      </c>
      <c r="C31" s="15"/>
      <c r="D31" s="13">
        <f>D32</f>
        <v>583.79999999999995</v>
      </c>
      <c r="E31" s="13">
        <f>E32</f>
        <v>8.0969999999999995</v>
      </c>
      <c r="F31" s="13">
        <f>D31+E31</f>
        <v>591.89699999999993</v>
      </c>
    </row>
    <row r="32" spans="1:6" x14ac:dyDescent="0.25">
      <c r="A32" s="17" t="s">
        <v>40</v>
      </c>
      <c r="B32" s="15" t="s">
        <v>39</v>
      </c>
      <c r="C32" s="15" t="s">
        <v>41</v>
      </c>
      <c r="D32" s="13">
        <f>'Приложение 5'!H159</f>
        <v>583.79999999999995</v>
      </c>
      <c r="E32" s="13">
        <f>'Приложение 5'!I159</f>
        <v>8.0969999999999995</v>
      </c>
      <c r="F32" s="13">
        <f>'Приложение 5'!J159</f>
        <v>591.89699999999993</v>
      </c>
    </row>
    <row r="33" spans="1:6" ht="17.25" customHeight="1" x14ac:dyDescent="0.25">
      <c r="A33" s="17" t="s">
        <v>42</v>
      </c>
      <c r="B33" s="15" t="s">
        <v>43</v>
      </c>
      <c r="C33" s="15"/>
      <c r="D33" s="13">
        <f>SUM(D34:D35)</f>
        <v>36</v>
      </c>
      <c r="E33" s="13"/>
      <c r="F33" s="13"/>
    </row>
    <row r="34" spans="1:6" ht="18" customHeight="1" x14ac:dyDescent="0.25">
      <c r="A34" s="17" t="s">
        <v>44</v>
      </c>
      <c r="B34" s="15" t="s">
        <v>43</v>
      </c>
      <c r="C34" s="15" t="s">
        <v>45</v>
      </c>
      <c r="D34" s="13">
        <f>'Приложение 5'!H195</f>
        <v>36</v>
      </c>
      <c r="E34" s="13">
        <f>'Приложение 5'!I195</f>
        <v>0</v>
      </c>
      <c r="F34" s="13">
        <f>'Приложение 5'!J195</f>
        <v>36</v>
      </c>
    </row>
    <row r="35" spans="1:6" ht="18.75" customHeight="1" x14ac:dyDescent="0.25">
      <c r="A35" s="17" t="s">
        <v>46</v>
      </c>
      <c r="B35" s="15" t="s">
        <v>43</v>
      </c>
      <c r="C35" s="15" t="s">
        <v>47</v>
      </c>
      <c r="D35" s="13"/>
      <c r="E35" s="13"/>
      <c r="F35" s="13"/>
    </row>
  </sheetData>
  <mergeCells count="11">
    <mergeCell ref="A10:D10"/>
    <mergeCell ref="B6:G6"/>
    <mergeCell ref="B1:F1"/>
    <mergeCell ref="A5:F5"/>
    <mergeCell ref="A11:E11"/>
    <mergeCell ref="B8:D8"/>
    <mergeCell ref="A2:F2"/>
    <mergeCell ref="A3:F3"/>
    <mergeCell ref="A4:F4"/>
    <mergeCell ref="B9:D9"/>
    <mergeCell ref="B7:D7"/>
  </mergeCells>
  <pageMargins left="0.78740155696868896" right="0.39370077848434398" top="0.50999999046325695" bottom="0.52999997138977095" header="0.51181101799011197" footer="0.51181101799011197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1"/>
  <sheetViews>
    <sheetView workbookViewId="0">
      <selection activeCell="A3" sqref="A3:I3"/>
    </sheetView>
  </sheetViews>
  <sheetFormatPr defaultColWidth="9" defaultRowHeight="15.75" x14ac:dyDescent="0.25"/>
  <cols>
    <col min="1" max="1" width="78.140625" style="20" customWidth="1"/>
    <col min="2" max="2" width="8.140625" style="1" customWidth="1"/>
    <col min="3" max="3" width="7.28515625" style="1" customWidth="1"/>
    <col min="4" max="4" width="14.85546875" style="3" customWidth="1"/>
    <col min="5" max="5" width="6.85546875" style="3" customWidth="1"/>
    <col min="6" max="6" width="5.85546875" style="3" customWidth="1"/>
    <col min="7" max="9" width="12.5703125" style="21" bestFit="1" customWidth="1"/>
    <col min="10" max="10" width="9" style="1" bestFit="1" customWidth="1"/>
    <col min="11" max="16384" width="9" style="1"/>
  </cols>
  <sheetData>
    <row r="1" spans="1:11" x14ac:dyDescent="0.25">
      <c r="A1" s="60" t="s">
        <v>48</v>
      </c>
      <c r="B1" s="60"/>
      <c r="C1" s="60"/>
      <c r="D1" s="60"/>
      <c r="E1" s="60"/>
      <c r="F1" s="60"/>
      <c r="G1" s="60"/>
      <c r="H1" s="60"/>
      <c r="I1" s="60"/>
    </row>
    <row r="2" spans="1:11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</row>
    <row r="3" spans="1:11" x14ac:dyDescent="0.25">
      <c r="A3" s="65" t="str">
        <f>'приложение 3'!A3:F3</f>
        <v>Совета народных депутатов №48-3СС от 26.12.2025 г.</v>
      </c>
      <c r="B3" s="65"/>
      <c r="C3" s="65"/>
      <c r="D3" s="65"/>
      <c r="E3" s="65"/>
      <c r="F3" s="65"/>
      <c r="G3" s="65"/>
      <c r="H3" s="65"/>
      <c r="I3" s="65"/>
    </row>
    <row r="4" spans="1:11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</row>
    <row r="5" spans="1:11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</row>
    <row r="6" spans="1:11" x14ac:dyDescent="0.25">
      <c r="B6" s="20"/>
      <c r="C6" s="20"/>
      <c r="D6" s="60" t="str">
        <f>'приложение 3'!B6</f>
        <v xml:space="preserve">от 23.12.2024 № 35-3 СС      </v>
      </c>
      <c r="E6" s="60"/>
      <c r="F6" s="60"/>
      <c r="G6" s="60"/>
      <c r="H6" s="60"/>
      <c r="I6" s="60"/>
      <c r="J6" s="5"/>
      <c r="K6" s="5"/>
    </row>
    <row r="7" spans="1:11" ht="25.5" customHeight="1" x14ac:dyDescent="0.25">
      <c r="A7" s="66" t="s">
        <v>175</v>
      </c>
      <c r="B7" s="66"/>
      <c r="C7" s="66"/>
      <c r="D7" s="66"/>
      <c r="E7" s="66"/>
      <c r="F7" s="66"/>
      <c r="G7" s="66"/>
      <c r="H7" s="66"/>
      <c r="I7" s="66"/>
    </row>
    <row r="8" spans="1:11" x14ac:dyDescent="0.25">
      <c r="A8" s="23"/>
      <c r="B8" s="23"/>
      <c r="C8" s="23"/>
      <c r="D8" s="4"/>
      <c r="E8" s="4"/>
      <c r="F8" s="4"/>
      <c r="G8" s="24"/>
    </row>
    <row r="9" spans="1:11" ht="12.75" customHeight="1" x14ac:dyDescent="0.25">
      <c r="A9" s="58"/>
      <c r="B9" s="58"/>
      <c r="C9" s="58"/>
      <c r="D9" s="58"/>
      <c r="E9" s="58"/>
      <c r="F9" s="58"/>
      <c r="G9" s="58"/>
    </row>
    <row r="10" spans="1:11" ht="14.25" customHeight="1" x14ac:dyDescent="0.25">
      <c r="G10" s="62" t="s">
        <v>49</v>
      </c>
      <c r="H10" s="63"/>
      <c r="I10" s="64"/>
    </row>
    <row r="11" spans="1:11" s="20" customFormat="1" ht="46.5" customHeight="1" x14ac:dyDescent="0.25">
      <c r="A11" s="9" t="s">
        <v>3</v>
      </c>
      <c r="B11" s="25" t="s">
        <v>4</v>
      </c>
      <c r="C11" s="25" t="s">
        <v>50</v>
      </c>
      <c r="D11" s="25" t="s">
        <v>51</v>
      </c>
      <c r="E11" s="25" t="s">
        <v>52</v>
      </c>
      <c r="F11" s="25" t="s">
        <v>53</v>
      </c>
      <c r="G11" s="10" t="s">
        <v>54</v>
      </c>
      <c r="H11" s="10" t="s">
        <v>55</v>
      </c>
      <c r="I11" s="10" t="s">
        <v>54</v>
      </c>
    </row>
    <row r="12" spans="1:11" s="20" customFormat="1" x14ac:dyDescent="0.25">
      <c r="A12" s="26" t="s">
        <v>56</v>
      </c>
      <c r="B12" s="27"/>
      <c r="C12" s="27"/>
      <c r="D12" s="27"/>
      <c r="E12" s="27"/>
      <c r="F12" s="27"/>
      <c r="G12" s="28">
        <f>'Приложение 5'!H12</f>
        <v>3597.1869999999999</v>
      </c>
      <c r="H12" s="28">
        <f>'Приложение 5'!I12</f>
        <v>149.55600000000001</v>
      </c>
      <c r="I12" s="28">
        <f>'Приложение 5'!J12</f>
        <v>3746.7429999999999</v>
      </c>
    </row>
    <row r="13" spans="1:11" s="20" customFormat="1" x14ac:dyDescent="0.25">
      <c r="A13" s="11" t="s">
        <v>57</v>
      </c>
      <c r="B13" s="12">
        <v>1</v>
      </c>
      <c r="C13" s="27"/>
      <c r="D13" s="27"/>
      <c r="E13" s="27"/>
      <c r="F13" s="27"/>
      <c r="G13" s="28">
        <f>'Приложение 5'!H13</f>
        <v>2691.6000000000004</v>
      </c>
      <c r="H13" s="28">
        <f>'Приложение 5'!I13</f>
        <v>162.55599999999998</v>
      </c>
      <c r="I13" s="28">
        <f>'Приложение 5'!J13</f>
        <v>2854.1560000000004</v>
      </c>
    </row>
    <row r="14" spans="1:11" s="20" customFormat="1" x14ac:dyDescent="0.25">
      <c r="A14" s="29" t="s">
        <v>58</v>
      </c>
      <c r="B14" s="12">
        <v>2</v>
      </c>
      <c r="C14" s="27"/>
      <c r="D14" s="27"/>
      <c r="E14" s="27"/>
      <c r="F14" s="27"/>
      <c r="G14" s="28">
        <f>'Приложение 5'!H14</f>
        <v>905.58699999999999</v>
      </c>
      <c r="H14" s="28">
        <f>'Приложение 5'!I14</f>
        <v>0</v>
      </c>
      <c r="I14" s="28">
        <f>'Приложение 5'!J14</f>
        <v>905.58699999999999</v>
      </c>
    </row>
    <row r="15" spans="1:11" ht="18" customHeight="1" x14ac:dyDescent="0.25">
      <c r="A15" s="30" t="s">
        <v>8</v>
      </c>
      <c r="B15" s="15" t="s">
        <v>9</v>
      </c>
      <c r="C15" s="31"/>
      <c r="D15" s="32"/>
      <c r="E15" s="31"/>
      <c r="F15" s="31"/>
      <c r="G15" s="28">
        <f>'Приложение 5'!H15</f>
        <v>2022.8</v>
      </c>
      <c r="H15" s="28">
        <f>'Приложение 5'!I15</f>
        <v>143.459</v>
      </c>
      <c r="I15" s="28">
        <f>'Приложение 5'!J15</f>
        <v>2166.259</v>
      </c>
    </row>
    <row r="16" spans="1:11" ht="33" customHeight="1" x14ac:dyDescent="0.25">
      <c r="A16" s="16" t="s">
        <v>10</v>
      </c>
      <c r="B16" s="15" t="s">
        <v>9</v>
      </c>
      <c r="C16" s="31" t="s">
        <v>11</v>
      </c>
      <c r="D16" s="33" t="s">
        <v>59</v>
      </c>
      <c r="E16" s="31"/>
      <c r="F16" s="31"/>
      <c r="G16" s="28">
        <f>'Приложение 5'!H16</f>
        <v>699</v>
      </c>
      <c r="H16" s="28">
        <f>'Приложение 5'!I16</f>
        <v>61.848999999999997</v>
      </c>
      <c r="I16" s="28">
        <f>'Приложение 5'!J16</f>
        <v>760.84900000000005</v>
      </c>
    </row>
    <row r="17" spans="1:9" ht="24.75" customHeight="1" x14ac:dyDescent="0.25">
      <c r="A17" s="34" t="s">
        <v>60</v>
      </c>
      <c r="B17" s="15" t="s">
        <v>9</v>
      </c>
      <c r="C17" s="31" t="s">
        <v>11</v>
      </c>
      <c r="D17" s="33" t="s">
        <v>59</v>
      </c>
      <c r="E17" s="31"/>
      <c r="F17" s="31"/>
      <c r="G17" s="28">
        <f>'Приложение 5'!H17</f>
        <v>699</v>
      </c>
      <c r="H17" s="28">
        <f>'Приложение 5'!I17</f>
        <v>61.848999999999997</v>
      </c>
      <c r="I17" s="28">
        <f>'Приложение 5'!J17</f>
        <v>760.84900000000005</v>
      </c>
    </row>
    <row r="18" spans="1:9" ht="49.5" customHeight="1" x14ac:dyDescent="0.25">
      <c r="A18" s="16" t="s">
        <v>61</v>
      </c>
      <c r="B18" s="15" t="s">
        <v>9</v>
      </c>
      <c r="C18" s="31" t="s">
        <v>11</v>
      </c>
      <c r="D18" s="33" t="s">
        <v>59</v>
      </c>
      <c r="E18" s="31" t="s">
        <v>62</v>
      </c>
      <c r="F18" s="31"/>
      <c r="G18" s="28">
        <f>'Приложение 5'!H18</f>
        <v>699</v>
      </c>
      <c r="H18" s="28">
        <f>'Приложение 5'!I18</f>
        <v>61.848999999999997</v>
      </c>
      <c r="I18" s="28">
        <f>'Приложение 5'!J18</f>
        <v>760.84900000000005</v>
      </c>
    </row>
    <row r="19" spans="1:9" ht="19.5" customHeight="1" x14ac:dyDescent="0.25">
      <c r="A19" s="16" t="s">
        <v>63</v>
      </c>
      <c r="B19" s="15" t="s">
        <v>9</v>
      </c>
      <c r="C19" s="31" t="s">
        <v>11</v>
      </c>
      <c r="D19" s="33" t="s">
        <v>59</v>
      </c>
      <c r="E19" s="31" t="s">
        <v>64</v>
      </c>
      <c r="F19" s="31"/>
      <c r="G19" s="28">
        <f>'Приложение 5'!H19</f>
        <v>699</v>
      </c>
      <c r="H19" s="28">
        <f>'Приложение 5'!I19</f>
        <v>61.848999999999997</v>
      </c>
      <c r="I19" s="28">
        <f>'Приложение 5'!J19</f>
        <v>760.84900000000005</v>
      </c>
    </row>
    <row r="20" spans="1:9" ht="20.25" customHeight="1" x14ac:dyDescent="0.25">
      <c r="A20" s="11" t="s">
        <v>57</v>
      </c>
      <c r="B20" s="15" t="s">
        <v>9</v>
      </c>
      <c r="C20" s="31" t="s">
        <v>11</v>
      </c>
      <c r="D20" s="33" t="s">
        <v>59</v>
      </c>
      <c r="E20" s="31" t="s">
        <v>64</v>
      </c>
      <c r="F20" s="31" t="s">
        <v>65</v>
      </c>
      <c r="G20" s="28">
        <f>'Приложение 5'!H20</f>
        <v>699</v>
      </c>
      <c r="H20" s="28">
        <f>'Приложение 5'!I20</f>
        <v>61.848999999999997</v>
      </c>
      <c r="I20" s="28">
        <f>'Приложение 5'!J20</f>
        <v>760.84900000000005</v>
      </c>
    </row>
    <row r="21" spans="1:9" ht="51.75" customHeight="1" x14ac:dyDescent="0.25">
      <c r="A21" s="17" t="s">
        <v>12</v>
      </c>
      <c r="B21" s="15" t="s">
        <v>9</v>
      </c>
      <c r="C21" s="31" t="s">
        <v>13</v>
      </c>
      <c r="D21" s="35"/>
      <c r="E21" s="36"/>
      <c r="F21" s="37"/>
      <c r="G21" s="28">
        <f>'Приложение 5'!H21</f>
        <v>488.5</v>
      </c>
      <c r="H21" s="28">
        <f>'Приложение 5'!I21</f>
        <v>60.033999999999999</v>
      </c>
      <c r="I21" s="28">
        <f>'Приложение 5'!J21</f>
        <v>548.53399999999999</v>
      </c>
    </row>
    <row r="22" spans="1:9" ht="23.25" customHeight="1" x14ac:dyDescent="0.25">
      <c r="A22" s="34" t="s">
        <v>66</v>
      </c>
      <c r="B22" s="15" t="s">
        <v>9</v>
      </c>
      <c r="C22" s="31" t="s">
        <v>13</v>
      </c>
      <c r="D22" s="33" t="s">
        <v>67</v>
      </c>
      <c r="E22" s="36" t="s">
        <v>68</v>
      </c>
      <c r="F22" s="36"/>
      <c r="G22" s="28">
        <f>'Приложение 5'!H22</f>
        <v>488.5</v>
      </c>
      <c r="H22" s="28">
        <f>'Приложение 5'!I22</f>
        <v>60.033999999999999</v>
      </c>
      <c r="I22" s="28">
        <f>'Приложение 5'!J22</f>
        <v>548.53399999999999</v>
      </c>
    </row>
    <row r="23" spans="1:9" ht="47.25" x14ac:dyDescent="0.25">
      <c r="A23" s="16" t="s">
        <v>61</v>
      </c>
      <c r="B23" s="15" t="s">
        <v>9</v>
      </c>
      <c r="C23" s="31" t="s">
        <v>13</v>
      </c>
      <c r="D23" s="33" t="s">
        <v>67</v>
      </c>
      <c r="E23" s="36">
        <v>100</v>
      </c>
      <c r="F23" s="36"/>
      <c r="G23" s="28">
        <f>'Приложение 5'!H23</f>
        <v>488.5</v>
      </c>
      <c r="H23" s="28">
        <f>'Приложение 5'!I23</f>
        <v>60.033999999999999</v>
      </c>
      <c r="I23" s="28">
        <f>'Приложение 5'!J23</f>
        <v>548.53399999999999</v>
      </c>
    </row>
    <row r="24" spans="1:9" x14ac:dyDescent="0.25">
      <c r="A24" s="16" t="s">
        <v>63</v>
      </c>
      <c r="B24" s="15" t="s">
        <v>9</v>
      </c>
      <c r="C24" s="31" t="s">
        <v>13</v>
      </c>
      <c r="D24" s="33" t="s">
        <v>67</v>
      </c>
      <c r="E24" s="36">
        <v>120</v>
      </c>
      <c r="F24" s="36"/>
      <c r="G24" s="28">
        <f>'Приложение 5'!H24</f>
        <v>488.5</v>
      </c>
      <c r="H24" s="28">
        <f>'Приложение 5'!I24</f>
        <v>60.033999999999999</v>
      </c>
      <c r="I24" s="28">
        <f>'Приложение 5'!J24</f>
        <v>548.53399999999999</v>
      </c>
    </row>
    <row r="25" spans="1:9" x14ac:dyDescent="0.25">
      <c r="A25" s="11" t="s">
        <v>57</v>
      </c>
      <c r="B25" s="15" t="s">
        <v>9</v>
      </c>
      <c r="C25" s="31" t="s">
        <v>13</v>
      </c>
      <c r="D25" s="33" t="s">
        <v>67</v>
      </c>
      <c r="E25" s="36">
        <v>120</v>
      </c>
      <c r="F25" s="37">
        <v>1</v>
      </c>
      <c r="G25" s="28">
        <f>'Приложение 5'!H25</f>
        <v>488.5</v>
      </c>
      <c r="H25" s="28">
        <f>'Приложение 5'!I25</f>
        <v>60.033999999999999</v>
      </c>
      <c r="I25" s="28">
        <f>'Приложение 5'!J25</f>
        <v>548.53399999999999</v>
      </c>
    </row>
    <row r="26" spans="1:9" ht="31.5" x14ac:dyDescent="0.25">
      <c r="A26" s="11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26" s="15" t="s">
        <v>9</v>
      </c>
      <c r="C26" s="31" t="s">
        <v>14</v>
      </c>
      <c r="D26" s="35"/>
      <c r="E26" s="36">
        <v>500</v>
      </c>
      <c r="F26" s="37"/>
      <c r="G26" s="28">
        <f>'Приложение 5'!H26</f>
        <v>2.4039999999999999</v>
      </c>
      <c r="H26" s="28">
        <f>'Приложение 5'!I26</f>
        <v>0</v>
      </c>
      <c r="I26" s="28">
        <f>'Приложение 5'!J26</f>
        <v>2.4039999999999999</v>
      </c>
    </row>
    <row r="27" spans="1:9" ht="47.25" x14ac:dyDescent="0.25">
      <c r="A27" s="11" t="str">
        <f>'Приложение 5'!A27</f>
        <v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v>
      </c>
      <c r="B27" s="15" t="s">
        <v>9</v>
      </c>
      <c r="C27" s="31" t="s">
        <v>14</v>
      </c>
      <c r="D27" s="33" t="s">
        <v>69</v>
      </c>
      <c r="E27" s="36">
        <v>500</v>
      </c>
      <c r="F27" s="37"/>
      <c r="G27" s="28">
        <f>'Приложение 5'!H27</f>
        <v>2.4039999999999999</v>
      </c>
      <c r="H27" s="28">
        <f>'Приложение 5'!I27</f>
        <v>0</v>
      </c>
      <c r="I27" s="28">
        <f>'Приложение 5'!J27</f>
        <v>2.4039999999999999</v>
      </c>
    </row>
    <row r="28" spans="1:9" x14ac:dyDescent="0.25">
      <c r="A28" s="11" t="s">
        <v>57</v>
      </c>
      <c r="B28" s="15" t="s">
        <v>9</v>
      </c>
      <c r="C28" s="31" t="s">
        <v>14</v>
      </c>
      <c r="D28" s="33" t="s">
        <v>69</v>
      </c>
      <c r="E28" s="36">
        <v>540</v>
      </c>
      <c r="F28" s="37"/>
      <c r="G28" s="28">
        <f>'Приложение 5'!H28</f>
        <v>2.4039999999999999</v>
      </c>
      <c r="H28" s="28">
        <f>'Приложение 5'!I28</f>
        <v>0</v>
      </c>
      <c r="I28" s="28">
        <f>'Приложение 5'!J28</f>
        <v>2.4039999999999999</v>
      </c>
    </row>
    <row r="29" spans="1:9" x14ac:dyDescent="0.25">
      <c r="A29" s="30" t="s">
        <v>17</v>
      </c>
      <c r="B29" s="15" t="s">
        <v>9</v>
      </c>
      <c r="C29" s="31" t="s">
        <v>14</v>
      </c>
      <c r="D29" s="33" t="s">
        <v>69</v>
      </c>
      <c r="E29" s="36">
        <v>540</v>
      </c>
      <c r="F29" s="37" t="s">
        <v>65</v>
      </c>
      <c r="G29" s="28">
        <f>'Приложение 5'!H29</f>
        <v>0</v>
      </c>
      <c r="H29" s="28">
        <f>'Приложение 5'!I29</f>
        <v>0</v>
      </c>
      <c r="I29" s="28">
        <f>'Приложение 5'!J29</f>
        <v>0</v>
      </c>
    </row>
    <row r="30" spans="1:9" ht="18" hidden="1" customHeight="1" x14ac:dyDescent="0.25">
      <c r="A30" s="30" t="s">
        <v>15</v>
      </c>
      <c r="B30" s="15" t="s">
        <v>9</v>
      </c>
      <c r="C30" s="15" t="s">
        <v>16</v>
      </c>
      <c r="D30" s="12"/>
      <c r="E30" s="15"/>
      <c r="F30" s="15"/>
      <c r="G30" s="28">
        <f>'Приложение 5'!H30</f>
        <v>0</v>
      </c>
      <c r="H30" s="28">
        <f>'Приложение 5'!I30</f>
        <v>0</v>
      </c>
      <c r="I30" s="28">
        <f>'Приложение 5'!J30</f>
        <v>0</v>
      </c>
    </row>
    <row r="31" spans="1:9" hidden="1" x14ac:dyDescent="0.25">
      <c r="A31" s="30" t="s">
        <v>70</v>
      </c>
      <c r="B31" s="15" t="s">
        <v>9</v>
      </c>
      <c r="C31" s="15" t="s">
        <v>16</v>
      </c>
      <c r="D31" s="33" t="s">
        <v>71</v>
      </c>
      <c r="E31" s="15"/>
      <c r="F31" s="15"/>
      <c r="G31" s="28">
        <f>'Приложение 5'!H31</f>
        <v>0</v>
      </c>
      <c r="H31" s="28">
        <f>'Приложение 5'!I31</f>
        <v>0</v>
      </c>
      <c r="I31" s="28">
        <f>'Приложение 5'!J31</f>
        <v>0</v>
      </c>
    </row>
    <row r="32" spans="1:9" hidden="1" x14ac:dyDescent="0.25">
      <c r="A32" s="16" t="s">
        <v>72</v>
      </c>
      <c r="B32" s="15" t="s">
        <v>9</v>
      </c>
      <c r="C32" s="15" t="s">
        <v>16</v>
      </c>
      <c r="D32" s="33" t="s">
        <v>71</v>
      </c>
      <c r="E32" s="15" t="s">
        <v>73</v>
      </c>
      <c r="F32" s="15"/>
      <c r="G32" s="28">
        <f>'Приложение 5'!H32</f>
        <v>0</v>
      </c>
      <c r="H32" s="28">
        <f>'Приложение 5'!I32</f>
        <v>0</v>
      </c>
      <c r="I32" s="28">
        <f>'Приложение 5'!J32</f>
        <v>0</v>
      </c>
    </row>
    <row r="33" spans="1:10" hidden="1" x14ac:dyDescent="0.25">
      <c r="A33" s="30" t="s">
        <v>74</v>
      </c>
      <c r="B33" s="15" t="s">
        <v>9</v>
      </c>
      <c r="C33" s="15" t="s">
        <v>16</v>
      </c>
      <c r="D33" s="33" t="s">
        <v>71</v>
      </c>
      <c r="E33" s="15" t="s">
        <v>75</v>
      </c>
      <c r="F33" s="15"/>
      <c r="G33" s="28">
        <f>'Приложение 5'!H33</f>
        <v>0</v>
      </c>
      <c r="H33" s="28">
        <f>'Приложение 5'!I33</f>
        <v>0</v>
      </c>
      <c r="I33" s="28">
        <f>'Приложение 5'!J33</f>
        <v>0</v>
      </c>
    </row>
    <row r="34" spans="1:10" hidden="1" x14ac:dyDescent="0.25">
      <c r="A34" s="11" t="s">
        <v>57</v>
      </c>
      <c r="B34" s="15" t="s">
        <v>9</v>
      </c>
      <c r="C34" s="15" t="s">
        <v>16</v>
      </c>
      <c r="D34" s="33" t="s">
        <v>71</v>
      </c>
      <c r="E34" s="15" t="s">
        <v>75</v>
      </c>
      <c r="F34" s="15" t="s">
        <v>65</v>
      </c>
      <c r="G34" s="28">
        <f>'Приложение 5'!H34</f>
        <v>2.4039999999999999</v>
      </c>
      <c r="H34" s="28">
        <f>'Приложение 5'!I34</f>
        <v>0</v>
      </c>
      <c r="I34" s="28">
        <f>'Приложение 5'!J34</f>
        <v>2.4039999999999999</v>
      </c>
    </row>
    <row r="35" spans="1:10" ht="19.5" customHeight="1" x14ac:dyDescent="0.25">
      <c r="A35" s="30" t="s">
        <v>17</v>
      </c>
      <c r="B35" s="15" t="s">
        <v>9</v>
      </c>
      <c r="C35" s="15" t="s">
        <v>18</v>
      </c>
      <c r="D35" s="12"/>
      <c r="E35" s="15"/>
      <c r="F35" s="15"/>
      <c r="G35" s="28">
        <f>'Приложение 5'!H35</f>
        <v>832.89599999999996</v>
      </c>
      <c r="H35" s="28">
        <f>'Приложение 5'!I35</f>
        <v>21.576000000000001</v>
      </c>
      <c r="I35" s="28">
        <f>'Приложение 5'!J35</f>
        <v>854.47199999999998</v>
      </c>
    </row>
    <row r="36" spans="1:10" ht="30.75" customHeight="1" x14ac:dyDescent="0.25">
      <c r="A36" s="34" t="s">
        <v>76</v>
      </c>
      <c r="B36" s="15" t="s">
        <v>9</v>
      </c>
      <c r="C36" s="15" t="s">
        <v>18</v>
      </c>
      <c r="D36" s="38" t="s">
        <v>77</v>
      </c>
      <c r="E36" s="15"/>
      <c r="F36" s="15"/>
      <c r="G36" s="28">
        <f>'Приложение 5'!H36</f>
        <v>832.89599999999996</v>
      </c>
      <c r="H36" s="28">
        <f>'Приложение 5'!I36</f>
        <v>21.576000000000001</v>
      </c>
      <c r="I36" s="28">
        <f>'Приложение 5'!J36</f>
        <v>854.47199999999998</v>
      </c>
    </row>
    <row r="37" spans="1:10" ht="30.75" customHeight="1" x14ac:dyDescent="0.25">
      <c r="A37" s="16" t="s">
        <v>61</v>
      </c>
      <c r="B37" s="15" t="s">
        <v>9</v>
      </c>
      <c r="C37" s="15" t="s">
        <v>18</v>
      </c>
      <c r="D37" s="38" t="s">
        <v>77</v>
      </c>
      <c r="E37" s="36">
        <v>100</v>
      </c>
      <c r="F37" s="36"/>
      <c r="G37" s="28">
        <f>'Приложение 5'!H37</f>
        <v>617.1</v>
      </c>
      <c r="H37" s="28">
        <f>'Приложение 5'!I37</f>
        <v>3.4590000000000001</v>
      </c>
      <c r="I37" s="28">
        <f>'Приложение 5'!J37</f>
        <v>620.55899999999997</v>
      </c>
    </row>
    <row r="38" spans="1:10" ht="18" hidden="1" customHeight="1" x14ac:dyDescent="0.25">
      <c r="A38" s="16" t="s">
        <v>63</v>
      </c>
      <c r="B38" s="15" t="s">
        <v>9</v>
      </c>
      <c r="C38" s="15" t="s">
        <v>18</v>
      </c>
      <c r="D38" s="38" t="s">
        <v>77</v>
      </c>
      <c r="E38" s="36">
        <v>120</v>
      </c>
      <c r="F38" s="36"/>
      <c r="G38" s="28">
        <f>'Приложение 5'!H38</f>
        <v>0</v>
      </c>
      <c r="H38" s="28">
        <f>'Приложение 5'!I38</f>
        <v>0</v>
      </c>
      <c r="I38" s="28">
        <f>'Приложение 5'!J38</f>
        <v>0</v>
      </c>
    </row>
    <row r="39" spans="1:10" ht="18.75" hidden="1" customHeight="1" x14ac:dyDescent="0.25">
      <c r="A39" s="11" t="s">
        <v>57</v>
      </c>
      <c r="B39" s="15" t="s">
        <v>9</v>
      </c>
      <c r="C39" s="15" t="s">
        <v>18</v>
      </c>
      <c r="D39" s="38" t="s">
        <v>77</v>
      </c>
      <c r="E39" s="36">
        <v>120</v>
      </c>
      <c r="F39" s="37">
        <v>1</v>
      </c>
      <c r="G39" s="28">
        <f>'Приложение 5'!H39</f>
        <v>0</v>
      </c>
      <c r="H39" s="28">
        <f>'Приложение 5'!I39</f>
        <v>0</v>
      </c>
      <c r="I39" s="28">
        <f>'Приложение 5'!J39</f>
        <v>0</v>
      </c>
    </row>
    <row r="40" spans="1:10" ht="18" customHeight="1" x14ac:dyDescent="0.25">
      <c r="A40" s="16" t="s">
        <v>63</v>
      </c>
      <c r="B40" s="15" t="s">
        <v>9</v>
      </c>
      <c r="C40" s="15" t="s">
        <v>18</v>
      </c>
      <c r="D40" s="38" t="s">
        <v>77</v>
      </c>
      <c r="E40" s="36">
        <v>120</v>
      </c>
      <c r="F40" s="36"/>
      <c r="G40" s="28">
        <f>'Приложение 5'!H40</f>
        <v>617.1</v>
      </c>
      <c r="H40" s="28">
        <f>'Приложение 5'!I40</f>
        <v>3.4590000000000001</v>
      </c>
      <c r="I40" s="28">
        <f>'Приложение 5'!J40</f>
        <v>620.55899999999997</v>
      </c>
    </row>
    <row r="41" spans="1:10" ht="18.75" customHeight="1" x14ac:dyDescent="0.25">
      <c r="A41" s="11" t="s">
        <v>57</v>
      </c>
      <c r="B41" s="15" t="s">
        <v>9</v>
      </c>
      <c r="C41" s="15" t="s">
        <v>18</v>
      </c>
      <c r="D41" s="38" t="s">
        <v>77</v>
      </c>
      <c r="E41" s="36">
        <v>120</v>
      </c>
      <c r="F41" s="37">
        <v>1</v>
      </c>
      <c r="G41" s="28">
        <f>'Приложение 5'!H41</f>
        <v>617.1</v>
      </c>
      <c r="H41" s="28">
        <f>'Приложение 5'!I41</f>
        <v>3.4590000000000001</v>
      </c>
      <c r="I41" s="28">
        <f>'Приложение 5'!J41</f>
        <v>620.55899999999997</v>
      </c>
    </row>
    <row r="42" spans="1:10" ht="31.5" x14ac:dyDescent="0.25">
      <c r="A42" s="16" t="s">
        <v>78</v>
      </c>
      <c r="B42" s="15" t="s">
        <v>9</v>
      </c>
      <c r="C42" s="31" t="s">
        <v>18</v>
      </c>
      <c r="D42" s="38" t="s">
        <v>77</v>
      </c>
      <c r="E42" s="15" t="s">
        <v>79</v>
      </c>
      <c r="F42" s="15"/>
      <c r="G42" s="28">
        <f>'Приложение 5'!H42</f>
        <v>210.9</v>
      </c>
      <c r="H42" s="28">
        <f>'Приложение 5'!I42</f>
        <v>19</v>
      </c>
      <c r="I42" s="28">
        <f>'Приложение 5'!J42</f>
        <v>229.9</v>
      </c>
    </row>
    <row r="43" spans="1:10" ht="31.5" x14ac:dyDescent="0.25">
      <c r="A43" s="16" t="s">
        <v>80</v>
      </c>
      <c r="B43" s="15" t="s">
        <v>9</v>
      </c>
      <c r="C43" s="31" t="s">
        <v>18</v>
      </c>
      <c r="D43" s="38" t="s">
        <v>77</v>
      </c>
      <c r="E43" s="15" t="s">
        <v>81</v>
      </c>
      <c r="F43" s="15"/>
      <c r="G43" s="28">
        <f>'Приложение 5'!H43</f>
        <v>210.9</v>
      </c>
      <c r="H43" s="28">
        <f>'Приложение 5'!I43</f>
        <v>19</v>
      </c>
      <c r="I43" s="28">
        <f>'Приложение 5'!J43</f>
        <v>229.9</v>
      </c>
    </row>
    <row r="44" spans="1:10" x14ac:dyDescent="0.25">
      <c r="A44" s="11" t="s">
        <v>57</v>
      </c>
      <c r="B44" s="15" t="s">
        <v>9</v>
      </c>
      <c r="C44" s="31" t="s">
        <v>18</v>
      </c>
      <c r="D44" s="38" t="s">
        <v>77</v>
      </c>
      <c r="E44" s="15" t="s">
        <v>81</v>
      </c>
      <c r="F44" s="15" t="s">
        <v>65</v>
      </c>
      <c r="G44" s="28">
        <f>'Приложение 5'!H44</f>
        <v>210.9</v>
      </c>
      <c r="H44" s="28">
        <f>'Приложение 5'!I44</f>
        <v>19</v>
      </c>
      <c r="I44" s="28">
        <f>'Приложение 5'!J44</f>
        <v>229.9</v>
      </c>
    </row>
    <row r="45" spans="1:10" ht="0.75" customHeight="1" x14ac:dyDescent="0.25">
      <c r="A45" s="16" t="s">
        <v>82</v>
      </c>
      <c r="B45" s="15" t="s">
        <v>9</v>
      </c>
      <c r="C45" s="15" t="s">
        <v>18</v>
      </c>
      <c r="D45" s="38" t="s">
        <v>77</v>
      </c>
      <c r="E45" s="15" t="s">
        <v>83</v>
      </c>
      <c r="F45" s="15"/>
      <c r="G45" s="28" t="str">
        <f>'Приложение 5'!H45</f>
        <v>.</v>
      </c>
      <c r="H45" s="28">
        <f>'Приложение 5'!I45</f>
        <v>0</v>
      </c>
      <c r="I45" s="28" t="str">
        <f>'Приложение 5'!J45</f>
        <v>.</v>
      </c>
    </row>
    <row r="46" spans="1:10" hidden="1" x14ac:dyDescent="0.25">
      <c r="A46" s="17" t="s">
        <v>84</v>
      </c>
      <c r="B46" s="15" t="s">
        <v>9</v>
      </c>
      <c r="C46" s="15" t="s">
        <v>18</v>
      </c>
      <c r="D46" s="38" t="s">
        <v>77</v>
      </c>
      <c r="E46" s="15" t="s">
        <v>85</v>
      </c>
      <c r="F46" s="15"/>
      <c r="G46" s="28">
        <f>'Приложение 5'!H46</f>
        <v>0</v>
      </c>
      <c r="H46" s="28">
        <f>'Приложение 5'!I46</f>
        <v>0</v>
      </c>
      <c r="I46" s="28">
        <f>'Приложение 5'!J46</f>
        <v>0</v>
      </c>
    </row>
    <row r="47" spans="1:10" hidden="1" x14ac:dyDescent="0.25">
      <c r="A47" s="11" t="s">
        <v>57</v>
      </c>
      <c r="B47" s="15" t="s">
        <v>9</v>
      </c>
      <c r="C47" s="15" t="s">
        <v>18</v>
      </c>
      <c r="D47" s="38" t="s">
        <v>77</v>
      </c>
      <c r="E47" s="15" t="s">
        <v>85</v>
      </c>
      <c r="F47" s="15" t="s">
        <v>65</v>
      </c>
      <c r="G47" s="28">
        <f>'Приложение 5'!H47</f>
        <v>0</v>
      </c>
      <c r="H47" s="28">
        <f>'Приложение 5'!I47</f>
        <v>0</v>
      </c>
      <c r="I47" s="28">
        <f>'Приложение 5'!J47</f>
        <v>0</v>
      </c>
      <c r="J47" s="39"/>
    </row>
    <row r="48" spans="1:10" x14ac:dyDescent="0.25">
      <c r="A48" s="16" t="s">
        <v>72</v>
      </c>
      <c r="B48" s="15" t="s">
        <v>9</v>
      </c>
      <c r="C48" s="15" t="s">
        <v>18</v>
      </c>
      <c r="D48" s="38" t="s">
        <v>77</v>
      </c>
      <c r="E48" s="15" t="s">
        <v>73</v>
      </c>
      <c r="F48" s="15"/>
      <c r="G48" s="28">
        <f>'Приложение 5'!H48</f>
        <v>4.8959999999999999</v>
      </c>
      <c r="H48" s="28">
        <f>'Приложение 5'!I48</f>
        <v>-0.88300000000000001</v>
      </c>
      <c r="I48" s="28">
        <f>'Приложение 5'!J48</f>
        <v>4.0129999999999999</v>
      </c>
      <c r="J48" s="39"/>
    </row>
    <row r="49" spans="1:10" x14ac:dyDescent="0.25">
      <c r="A49" s="16" t="s">
        <v>86</v>
      </c>
      <c r="B49" s="15" t="s">
        <v>9</v>
      </c>
      <c r="C49" s="15" t="s">
        <v>18</v>
      </c>
      <c r="D49" s="38" t="s">
        <v>77</v>
      </c>
      <c r="E49" s="15" t="s">
        <v>87</v>
      </c>
      <c r="F49" s="15"/>
      <c r="G49" s="28">
        <f>'Приложение 5'!H49</f>
        <v>4.8959999999999999</v>
      </c>
      <c r="H49" s="28">
        <f>'Приложение 5'!I49</f>
        <v>-0.88300000000000001</v>
      </c>
      <c r="I49" s="28">
        <f>'Приложение 5'!J49</f>
        <v>4.0129999999999999</v>
      </c>
      <c r="J49" s="39"/>
    </row>
    <row r="50" spans="1:10" x14ac:dyDescent="0.25">
      <c r="A50" s="11" t="s">
        <v>57</v>
      </c>
      <c r="B50" s="15" t="s">
        <v>9</v>
      </c>
      <c r="C50" s="15" t="s">
        <v>18</v>
      </c>
      <c r="D50" s="38" t="s">
        <v>77</v>
      </c>
      <c r="E50" s="15" t="s">
        <v>87</v>
      </c>
      <c r="F50" s="15" t="s">
        <v>65</v>
      </c>
      <c r="G50" s="28">
        <f>'Приложение 5'!H50</f>
        <v>4.8959999999999999</v>
      </c>
      <c r="H50" s="28">
        <f>'Приложение 5'!I50</f>
        <v>-0.88300000000000001</v>
      </c>
      <c r="I50" s="28">
        <f>'Приложение 5'!J50</f>
        <v>4.0129999999999999</v>
      </c>
      <c r="J50" s="39"/>
    </row>
    <row r="51" spans="1:10" ht="31.5" hidden="1" x14ac:dyDescent="0.25">
      <c r="A51" s="17" t="s">
        <v>88</v>
      </c>
      <c r="B51" s="15" t="s">
        <v>9</v>
      </c>
      <c r="C51" s="15" t="s">
        <v>18</v>
      </c>
      <c r="D51" s="38" t="s">
        <v>89</v>
      </c>
      <c r="E51" s="15"/>
      <c r="F51" s="15"/>
      <c r="G51" s="28">
        <f>'Приложение 5'!H51</f>
        <v>0</v>
      </c>
      <c r="H51" s="28">
        <f>'Приложение 5'!I51</f>
        <v>0</v>
      </c>
      <c r="I51" s="28">
        <f>'Приложение 5'!J51</f>
        <v>0</v>
      </c>
      <c r="J51" s="39"/>
    </row>
    <row r="52" spans="1:10" ht="31.5" hidden="1" x14ac:dyDescent="0.25">
      <c r="A52" s="16" t="s">
        <v>78</v>
      </c>
      <c r="B52" s="15" t="s">
        <v>9</v>
      </c>
      <c r="C52" s="31" t="s">
        <v>18</v>
      </c>
      <c r="D52" s="38" t="s">
        <v>89</v>
      </c>
      <c r="E52" s="15" t="s">
        <v>79</v>
      </c>
      <c r="F52" s="15"/>
      <c r="G52" s="28">
        <f>'Приложение 5'!H52</f>
        <v>0</v>
      </c>
      <c r="H52" s="28">
        <f>'Приложение 5'!I52</f>
        <v>0</v>
      </c>
      <c r="I52" s="28">
        <f>'Приложение 5'!J52</f>
        <v>0</v>
      </c>
      <c r="J52" s="39"/>
    </row>
    <row r="53" spans="1:10" ht="31.5" hidden="1" x14ac:dyDescent="0.25">
      <c r="A53" s="16" t="s">
        <v>80</v>
      </c>
      <c r="B53" s="15" t="s">
        <v>9</v>
      </c>
      <c r="C53" s="31" t="s">
        <v>18</v>
      </c>
      <c r="D53" s="38" t="s">
        <v>89</v>
      </c>
      <c r="E53" s="15" t="s">
        <v>81</v>
      </c>
      <c r="F53" s="15"/>
      <c r="G53" s="28">
        <f>'Приложение 5'!H53</f>
        <v>0</v>
      </c>
      <c r="H53" s="28">
        <f>'Приложение 5'!I53</f>
        <v>0</v>
      </c>
      <c r="I53" s="28">
        <f>'Приложение 5'!J53</f>
        <v>0</v>
      </c>
      <c r="J53" s="39"/>
    </row>
    <row r="54" spans="1:10" hidden="1" x14ac:dyDescent="0.25">
      <c r="A54" s="11" t="s">
        <v>57</v>
      </c>
      <c r="B54" s="15" t="s">
        <v>9</v>
      </c>
      <c r="C54" s="31" t="s">
        <v>18</v>
      </c>
      <c r="D54" s="38" t="s">
        <v>89</v>
      </c>
      <c r="E54" s="15" t="s">
        <v>81</v>
      </c>
      <c r="F54" s="15" t="s">
        <v>65</v>
      </c>
      <c r="G54" s="28">
        <f>'Приложение 5'!H54</f>
        <v>0</v>
      </c>
      <c r="H54" s="28">
        <f>'Приложение 5'!I54</f>
        <v>0</v>
      </c>
      <c r="I54" s="28">
        <f>'Приложение 5'!J54</f>
        <v>0</v>
      </c>
      <c r="J54" s="39"/>
    </row>
    <row r="55" spans="1:10" hidden="1" x14ac:dyDescent="0.25">
      <c r="A55" s="16" t="s">
        <v>82</v>
      </c>
      <c r="B55" s="15" t="s">
        <v>9</v>
      </c>
      <c r="C55" s="15" t="s">
        <v>18</v>
      </c>
      <c r="D55" s="38" t="s">
        <v>89</v>
      </c>
      <c r="E55" s="15" t="s">
        <v>83</v>
      </c>
      <c r="F55" s="15"/>
      <c r="G55" s="28">
        <f>'Приложение 5'!H55</f>
        <v>0</v>
      </c>
      <c r="H55" s="28">
        <f>'Приложение 5'!I55</f>
        <v>0</v>
      </c>
      <c r="I55" s="28">
        <f>'Приложение 5'!J55</f>
        <v>0</v>
      </c>
      <c r="J55" s="39"/>
    </row>
    <row r="56" spans="1:10" hidden="1" x14ac:dyDescent="0.25">
      <c r="A56" s="17" t="s">
        <v>84</v>
      </c>
      <c r="B56" s="15" t="s">
        <v>9</v>
      </c>
      <c r="C56" s="15" t="s">
        <v>18</v>
      </c>
      <c r="D56" s="38" t="s">
        <v>89</v>
      </c>
      <c r="E56" s="15" t="s">
        <v>85</v>
      </c>
      <c r="F56" s="15"/>
      <c r="G56" s="28">
        <f>'Приложение 5'!H56</f>
        <v>0</v>
      </c>
      <c r="H56" s="28">
        <f>'Приложение 5'!I56</f>
        <v>0</v>
      </c>
      <c r="I56" s="28">
        <f>'Приложение 5'!J56</f>
        <v>0</v>
      </c>
      <c r="J56" s="39"/>
    </row>
    <row r="57" spans="1:10" ht="15" hidden="1" customHeight="1" x14ac:dyDescent="0.25">
      <c r="A57" s="11" t="s">
        <v>57</v>
      </c>
      <c r="B57" s="15" t="s">
        <v>9</v>
      </c>
      <c r="C57" s="15" t="s">
        <v>18</v>
      </c>
      <c r="D57" s="38" t="s">
        <v>89</v>
      </c>
      <c r="E57" s="15" t="s">
        <v>85</v>
      </c>
      <c r="F57" s="15" t="s">
        <v>65</v>
      </c>
      <c r="G57" s="28">
        <f>'Приложение 5'!H57</f>
        <v>0</v>
      </c>
      <c r="H57" s="28">
        <f>'Приложение 5'!I57</f>
        <v>0</v>
      </c>
      <c r="I57" s="28">
        <f>'Приложение 5'!J57</f>
        <v>0</v>
      </c>
      <c r="J57" s="39"/>
    </row>
    <row r="58" spans="1:10" hidden="1" x14ac:dyDescent="0.25">
      <c r="A58" s="16" t="s">
        <v>72</v>
      </c>
      <c r="B58" s="15" t="s">
        <v>9</v>
      </c>
      <c r="C58" s="15" t="s">
        <v>18</v>
      </c>
      <c r="D58" s="38" t="s">
        <v>89</v>
      </c>
      <c r="E58" s="15" t="s">
        <v>73</v>
      </c>
      <c r="F58" s="15"/>
      <c r="G58" s="28">
        <f>'Приложение 5'!H58</f>
        <v>0</v>
      </c>
      <c r="H58" s="28">
        <f>'Приложение 5'!I58</f>
        <v>0</v>
      </c>
      <c r="I58" s="28">
        <f>'Приложение 5'!J58</f>
        <v>0</v>
      </c>
      <c r="J58" s="39"/>
    </row>
    <row r="59" spans="1:10" hidden="1" x14ac:dyDescent="0.25">
      <c r="A59" s="16" t="s">
        <v>86</v>
      </c>
      <c r="B59" s="15" t="s">
        <v>9</v>
      </c>
      <c r="C59" s="15" t="s">
        <v>18</v>
      </c>
      <c r="D59" s="38" t="s">
        <v>89</v>
      </c>
      <c r="E59" s="15" t="s">
        <v>87</v>
      </c>
      <c r="F59" s="15"/>
      <c r="G59" s="28">
        <f>'Приложение 5'!H59</f>
        <v>0</v>
      </c>
      <c r="H59" s="28">
        <f>'Приложение 5'!I59</f>
        <v>0</v>
      </c>
      <c r="I59" s="28">
        <f>'Приложение 5'!J59</f>
        <v>0</v>
      </c>
      <c r="J59" s="39"/>
    </row>
    <row r="60" spans="1:10" hidden="1" x14ac:dyDescent="0.25">
      <c r="A60" s="11" t="s">
        <v>57</v>
      </c>
      <c r="B60" s="15" t="s">
        <v>9</v>
      </c>
      <c r="C60" s="15" t="s">
        <v>18</v>
      </c>
      <c r="D60" s="38" t="s">
        <v>89</v>
      </c>
      <c r="E60" s="15" t="s">
        <v>87</v>
      </c>
      <c r="F60" s="15" t="s">
        <v>65</v>
      </c>
      <c r="G60" s="28">
        <f>'Приложение 5'!H60</f>
        <v>0</v>
      </c>
      <c r="H60" s="28">
        <f>'Приложение 5'!I60</f>
        <v>0</v>
      </c>
      <c r="I60" s="28">
        <f>'Приложение 5'!J60</f>
        <v>0</v>
      </c>
      <c r="J60" s="39"/>
    </row>
    <row r="61" spans="1:10" x14ac:dyDescent="0.25">
      <c r="A61" s="40" t="s">
        <v>19</v>
      </c>
      <c r="B61" s="15" t="s">
        <v>20</v>
      </c>
      <c r="C61" s="15"/>
      <c r="D61" s="38"/>
      <c r="E61" s="15"/>
      <c r="F61" s="15"/>
      <c r="G61" s="28">
        <f>'Приложение 5'!H61</f>
        <v>84.5</v>
      </c>
      <c r="H61" s="28">
        <f>'Приложение 5'!I61</f>
        <v>0</v>
      </c>
      <c r="I61" s="28">
        <f>'Приложение 5'!J61</f>
        <v>84.5</v>
      </c>
      <c r="J61" s="39"/>
    </row>
    <row r="62" spans="1:10" ht="18.75" customHeight="1" x14ac:dyDescent="0.25">
      <c r="A62" s="40" t="s">
        <v>90</v>
      </c>
      <c r="B62" s="15" t="s">
        <v>20</v>
      </c>
      <c r="C62" s="15" t="s">
        <v>21</v>
      </c>
      <c r="D62" s="38"/>
      <c r="E62" s="15"/>
      <c r="F62" s="15"/>
      <c r="G62" s="28">
        <f>'Приложение 5'!H62</f>
        <v>84.5</v>
      </c>
      <c r="H62" s="28">
        <f>'Приложение 5'!I62</f>
        <v>0</v>
      </c>
      <c r="I62" s="28">
        <f>'Приложение 5'!J62</f>
        <v>84.5</v>
      </c>
      <c r="J62" s="39"/>
    </row>
    <row r="63" spans="1:10" ht="31.5" x14ac:dyDescent="0.25">
      <c r="A63" s="16" t="s">
        <v>91</v>
      </c>
      <c r="B63" s="15" t="s">
        <v>20</v>
      </c>
      <c r="C63" s="15" t="s">
        <v>21</v>
      </c>
      <c r="D63" s="31" t="s">
        <v>92</v>
      </c>
      <c r="E63" s="15"/>
      <c r="F63" s="15"/>
      <c r="G63" s="28">
        <f>'Приложение 5'!H63</f>
        <v>84.5</v>
      </c>
      <c r="H63" s="28">
        <f>'Приложение 5'!I63</f>
        <v>0</v>
      </c>
      <c r="I63" s="28">
        <f>'Приложение 5'!J63</f>
        <v>84.5</v>
      </c>
      <c r="J63" s="39"/>
    </row>
    <row r="64" spans="1:10" ht="47.25" x14ac:dyDescent="0.25">
      <c r="A64" s="16" t="s">
        <v>61</v>
      </c>
      <c r="B64" s="15" t="s">
        <v>20</v>
      </c>
      <c r="C64" s="15" t="s">
        <v>21</v>
      </c>
      <c r="D64" s="31" t="s">
        <v>92</v>
      </c>
      <c r="E64" s="36">
        <v>100</v>
      </c>
      <c r="F64" s="36"/>
      <c r="G64" s="28">
        <f>'Приложение 5'!H64</f>
        <v>77.950999999999993</v>
      </c>
      <c r="H64" s="28">
        <f>'Приложение 5'!I64</f>
        <v>0</v>
      </c>
      <c r="I64" s="28">
        <f>'Приложение 5'!J64</f>
        <v>77.950999999999993</v>
      </c>
      <c r="J64" s="39"/>
    </row>
    <row r="65" spans="1:10" x14ac:dyDescent="0.25">
      <c r="A65" s="16" t="s">
        <v>63</v>
      </c>
      <c r="B65" s="15" t="s">
        <v>20</v>
      </c>
      <c r="C65" s="15" t="s">
        <v>21</v>
      </c>
      <c r="D65" s="31" t="s">
        <v>92</v>
      </c>
      <c r="E65" s="36">
        <v>120</v>
      </c>
      <c r="F65" s="36"/>
      <c r="G65" s="28">
        <f>'Приложение 5'!H65</f>
        <v>77.950999999999993</v>
      </c>
      <c r="H65" s="28">
        <f>'Приложение 5'!I65</f>
        <v>0</v>
      </c>
      <c r="I65" s="28">
        <f>'Приложение 5'!J65</f>
        <v>77.950999999999993</v>
      </c>
      <c r="J65" s="39"/>
    </row>
    <row r="66" spans="1:10" x14ac:dyDescent="0.25">
      <c r="A66" s="29" t="s">
        <v>58</v>
      </c>
      <c r="B66" s="15" t="s">
        <v>20</v>
      </c>
      <c r="C66" s="15" t="s">
        <v>21</v>
      </c>
      <c r="D66" s="31" t="s">
        <v>92</v>
      </c>
      <c r="E66" s="36">
        <v>120</v>
      </c>
      <c r="F66" s="37" t="s">
        <v>93</v>
      </c>
      <c r="G66" s="28">
        <f>'Приложение 5'!H66</f>
        <v>77.950999999999993</v>
      </c>
      <c r="H66" s="28">
        <f>'Приложение 5'!I66</f>
        <v>0</v>
      </c>
      <c r="I66" s="28">
        <f>'Приложение 5'!J66</f>
        <v>77.950999999999993</v>
      </c>
      <c r="J66" s="39"/>
    </row>
    <row r="67" spans="1:10" ht="31.5" x14ac:dyDescent="0.25">
      <c r="A67" s="16" t="s">
        <v>78</v>
      </c>
      <c r="B67" s="15" t="s">
        <v>20</v>
      </c>
      <c r="C67" s="15" t="s">
        <v>21</v>
      </c>
      <c r="D67" s="31" t="s">
        <v>92</v>
      </c>
      <c r="E67" s="15" t="s">
        <v>79</v>
      </c>
      <c r="F67" s="15"/>
      <c r="G67" s="28">
        <f>'Приложение 5'!H67</f>
        <v>6.5490000000000004</v>
      </c>
      <c r="H67" s="28">
        <f>'Приложение 5'!I67</f>
        <v>0</v>
      </c>
      <c r="I67" s="28">
        <f>'Приложение 5'!J67</f>
        <v>6.5490000000000004</v>
      </c>
      <c r="J67" s="39"/>
    </row>
    <row r="68" spans="1:10" ht="31.5" x14ac:dyDescent="0.25">
      <c r="A68" s="16" t="s">
        <v>80</v>
      </c>
      <c r="B68" s="15" t="s">
        <v>20</v>
      </c>
      <c r="C68" s="15" t="s">
        <v>21</v>
      </c>
      <c r="D68" s="31" t="s">
        <v>92</v>
      </c>
      <c r="E68" s="15" t="s">
        <v>81</v>
      </c>
      <c r="F68" s="15"/>
      <c r="G68" s="28">
        <f>'Приложение 5'!H68</f>
        <v>6.5490000000000004</v>
      </c>
      <c r="H68" s="28">
        <f>'Приложение 5'!I68</f>
        <v>0</v>
      </c>
      <c r="I68" s="28">
        <f>'Приложение 5'!J68</f>
        <v>6.5490000000000004</v>
      </c>
      <c r="J68" s="39"/>
    </row>
    <row r="69" spans="1:10" x14ac:dyDescent="0.25">
      <c r="A69" s="29" t="s">
        <v>58</v>
      </c>
      <c r="B69" s="15" t="s">
        <v>20</v>
      </c>
      <c r="C69" s="15" t="s">
        <v>21</v>
      </c>
      <c r="D69" s="31" t="s">
        <v>92</v>
      </c>
      <c r="E69" s="15" t="s">
        <v>81</v>
      </c>
      <c r="F69" s="15" t="s">
        <v>93</v>
      </c>
      <c r="G69" s="28">
        <f>'Приложение 5'!H69</f>
        <v>6.5490000000000004</v>
      </c>
      <c r="H69" s="28">
        <f>'Приложение 5'!I69</f>
        <v>0</v>
      </c>
      <c r="I69" s="28">
        <f>'Приложение 5'!J69</f>
        <v>6.5490000000000004</v>
      </c>
      <c r="J69" s="39"/>
    </row>
    <row r="70" spans="1:10" ht="21.75" customHeight="1" x14ac:dyDescent="0.25">
      <c r="A70" s="30" t="s">
        <v>22</v>
      </c>
      <c r="B70" s="15" t="s">
        <v>23</v>
      </c>
      <c r="C70" s="31"/>
      <c r="D70" s="32"/>
      <c r="E70" s="31"/>
      <c r="F70" s="31"/>
      <c r="G70" s="28">
        <f>'Приложение 5'!H70</f>
        <v>577.6</v>
      </c>
      <c r="H70" s="28">
        <f>'Приложение 5'!I70</f>
        <v>0</v>
      </c>
      <c r="I70" s="28">
        <f>'Приложение 5'!J70</f>
        <v>577.6</v>
      </c>
    </row>
    <row r="71" spans="1:10" ht="21.75" customHeight="1" x14ac:dyDescent="0.25">
      <c r="A71" s="30" t="s">
        <v>24</v>
      </c>
      <c r="B71" s="15" t="s">
        <v>23</v>
      </c>
      <c r="C71" s="15" t="s">
        <v>25</v>
      </c>
      <c r="D71" s="32"/>
      <c r="E71" s="31"/>
      <c r="F71" s="31"/>
      <c r="G71" s="28">
        <f>'Приложение 5'!H71</f>
        <v>2.2000000000000002</v>
      </c>
      <c r="H71" s="28">
        <f>'Приложение 5'!I71</f>
        <v>0</v>
      </c>
      <c r="I71" s="28">
        <f>'Приложение 5'!J71</f>
        <v>2.2000000000000002</v>
      </c>
    </row>
    <row r="72" spans="1:10" ht="46.5" customHeight="1" x14ac:dyDescent="0.25">
      <c r="A72" s="17" t="s">
        <v>94</v>
      </c>
      <c r="B72" s="15" t="s">
        <v>23</v>
      </c>
      <c r="C72" s="15" t="s">
        <v>25</v>
      </c>
      <c r="D72" s="38" t="s">
        <v>95</v>
      </c>
      <c r="E72" s="31"/>
      <c r="F72" s="31"/>
      <c r="G72" s="28">
        <f>'Приложение 5'!H72</f>
        <v>1.1000000000000001</v>
      </c>
      <c r="H72" s="28">
        <f>'Приложение 5'!I72</f>
        <v>0</v>
      </c>
      <c r="I72" s="28">
        <f>'Приложение 5'!J72</f>
        <v>1.1000000000000001</v>
      </c>
    </row>
    <row r="73" spans="1:10" ht="33" customHeight="1" x14ac:dyDescent="0.25">
      <c r="A73" s="16" t="s">
        <v>78</v>
      </c>
      <c r="B73" s="15" t="s">
        <v>23</v>
      </c>
      <c r="C73" s="15" t="s">
        <v>25</v>
      </c>
      <c r="D73" s="38" t="s">
        <v>95</v>
      </c>
      <c r="E73" s="15" t="s">
        <v>79</v>
      </c>
      <c r="F73" s="15"/>
      <c r="G73" s="28">
        <f>'Приложение 5'!H73</f>
        <v>1.1000000000000001</v>
      </c>
      <c r="H73" s="28">
        <f>'Приложение 5'!I73</f>
        <v>0</v>
      </c>
      <c r="I73" s="28">
        <f>'Приложение 5'!J73</f>
        <v>1.1000000000000001</v>
      </c>
    </row>
    <row r="74" spans="1:10" ht="33.75" customHeight="1" x14ac:dyDescent="0.25">
      <c r="A74" s="16" t="s">
        <v>80</v>
      </c>
      <c r="B74" s="15" t="s">
        <v>23</v>
      </c>
      <c r="C74" s="15" t="s">
        <v>25</v>
      </c>
      <c r="D74" s="38" t="s">
        <v>95</v>
      </c>
      <c r="E74" s="15" t="s">
        <v>81</v>
      </c>
      <c r="F74" s="15"/>
      <c r="G74" s="28">
        <f>'Приложение 5'!H74</f>
        <v>1.1000000000000001</v>
      </c>
      <c r="H74" s="28">
        <f>'Приложение 5'!I74</f>
        <v>0</v>
      </c>
      <c r="I74" s="28">
        <f>'Приложение 5'!J74</f>
        <v>1.1000000000000001</v>
      </c>
    </row>
    <row r="75" spans="1:10" ht="16.5" customHeight="1" x14ac:dyDescent="0.25">
      <c r="A75" s="29" t="s">
        <v>58</v>
      </c>
      <c r="B75" s="15" t="s">
        <v>23</v>
      </c>
      <c r="C75" s="15" t="s">
        <v>25</v>
      </c>
      <c r="D75" s="38" t="s">
        <v>95</v>
      </c>
      <c r="E75" s="15" t="s">
        <v>81</v>
      </c>
      <c r="F75" s="15" t="s">
        <v>93</v>
      </c>
      <c r="G75" s="28">
        <f>'Приложение 5'!H75</f>
        <v>1.1000000000000001</v>
      </c>
      <c r="H75" s="28">
        <f>'Приложение 5'!I75</f>
        <v>0</v>
      </c>
      <c r="I75" s="28">
        <f>'Приложение 5'!J75</f>
        <v>1.1000000000000001</v>
      </c>
    </row>
    <row r="76" spans="1:10" ht="64.5" customHeight="1" x14ac:dyDescent="0.25">
      <c r="A76" s="17" t="s">
        <v>96</v>
      </c>
      <c r="B76" s="15" t="s">
        <v>23</v>
      </c>
      <c r="C76" s="15" t="s">
        <v>25</v>
      </c>
      <c r="D76" s="38" t="s">
        <v>97</v>
      </c>
      <c r="E76" s="15"/>
      <c r="F76" s="15"/>
      <c r="G76" s="28">
        <f>'Приложение 5'!H76</f>
        <v>1.1000000000000001</v>
      </c>
      <c r="H76" s="28">
        <f>'Приложение 5'!I76</f>
        <v>0</v>
      </c>
      <c r="I76" s="28">
        <f>'Приложение 5'!J76</f>
        <v>1.1000000000000001</v>
      </c>
    </row>
    <row r="77" spans="1:10" ht="28.5" customHeight="1" x14ac:dyDescent="0.25">
      <c r="A77" s="16" t="s">
        <v>78</v>
      </c>
      <c r="B77" s="15" t="s">
        <v>23</v>
      </c>
      <c r="C77" s="15" t="s">
        <v>25</v>
      </c>
      <c r="D77" s="38" t="s">
        <v>97</v>
      </c>
      <c r="E77" s="15" t="s">
        <v>79</v>
      </c>
      <c r="F77" s="15"/>
      <c r="G77" s="28">
        <f>'Приложение 5'!H77</f>
        <v>1.1000000000000001</v>
      </c>
      <c r="H77" s="28">
        <f>'Приложение 5'!I77</f>
        <v>0</v>
      </c>
      <c r="I77" s="28">
        <f>'Приложение 5'!J77</f>
        <v>1.1000000000000001</v>
      </c>
    </row>
    <row r="78" spans="1:10" ht="29.25" customHeight="1" x14ac:dyDescent="0.25">
      <c r="A78" s="16" t="s">
        <v>80</v>
      </c>
      <c r="B78" s="15" t="s">
        <v>23</v>
      </c>
      <c r="C78" s="15" t="s">
        <v>25</v>
      </c>
      <c r="D78" s="38" t="s">
        <v>97</v>
      </c>
      <c r="E78" s="15" t="s">
        <v>81</v>
      </c>
      <c r="F78" s="15"/>
      <c r="G78" s="28">
        <f>'Приложение 5'!H78</f>
        <v>1.1000000000000001</v>
      </c>
      <c r="H78" s="28">
        <f>'Приложение 5'!I78</f>
        <v>0</v>
      </c>
      <c r="I78" s="28">
        <f>'Приложение 5'!J78</f>
        <v>1.1000000000000001</v>
      </c>
    </row>
    <row r="79" spans="1:10" ht="16.5" customHeight="1" x14ac:dyDescent="0.25">
      <c r="A79" s="29" t="s">
        <v>58</v>
      </c>
      <c r="B79" s="15" t="s">
        <v>23</v>
      </c>
      <c r="C79" s="15" t="s">
        <v>25</v>
      </c>
      <c r="D79" s="38" t="s">
        <v>97</v>
      </c>
      <c r="E79" s="15" t="s">
        <v>81</v>
      </c>
      <c r="F79" s="15" t="s">
        <v>93</v>
      </c>
      <c r="G79" s="28">
        <f>'Приложение 5'!H79</f>
        <v>1.1000000000000001</v>
      </c>
      <c r="H79" s="28">
        <f>'Приложение 5'!I79</f>
        <v>0</v>
      </c>
      <c r="I79" s="28">
        <f>'Приложение 5'!J79</f>
        <v>1.1000000000000001</v>
      </c>
    </row>
    <row r="80" spans="1:10" ht="19.5" customHeight="1" x14ac:dyDescent="0.25">
      <c r="A80" s="30" t="s">
        <v>98</v>
      </c>
      <c r="B80" s="15" t="s">
        <v>23</v>
      </c>
      <c r="C80" s="15" t="s">
        <v>27</v>
      </c>
      <c r="D80" s="32"/>
      <c r="E80" s="31"/>
      <c r="F80" s="31"/>
      <c r="G80" s="28">
        <f>'Приложение 5'!H80</f>
        <v>575.4</v>
      </c>
      <c r="H80" s="28">
        <f>'Приложение 5'!I80</f>
        <v>0</v>
      </c>
      <c r="I80" s="28">
        <f>'Приложение 5'!J80</f>
        <v>575.4</v>
      </c>
    </row>
    <row r="81" spans="1:9" ht="31.5" hidden="1" x14ac:dyDescent="0.25">
      <c r="A81" s="34" t="s">
        <v>99</v>
      </c>
      <c r="B81" s="15" t="s">
        <v>23</v>
      </c>
      <c r="C81" s="15" t="s">
        <v>27</v>
      </c>
      <c r="D81" s="38" t="s">
        <v>100</v>
      </c>
      <c r="E81" s="31"/>
      <c r="F81" s="31"/>
      <c r="G81" s="28">
        <f>'Приложение 5'!H81</f>
        <v>0</v>
      </c>
      <c r="H81" s="28">
        <f>'Приложение 5'!I81</f>
        <v>0</v>
      </c>
      <c r="I81" s="28">
        <f>'Приложение 5'!J81</f>
        <v>0</v>
      </c>
    </row>
    <row r="82" spans="1:9" ht="31.5" hidden="1" x14ac:dyDescent="0.25">
      <c r="A82" s="16" t="s">
        <v>78</v>
      </c>
      <c r="B82" s="15" t="s">
        <v>23</v>
      </c>
      <c r="C82" s="15" t="s">
        <v>27</v>
      </c>
      <c r="D82" s="38" t="s">
        <v>100</v>
      </c>
      <c r="E82" s="31" t="s">
        <v>79</v>
      </c>
      <c r="F82" s="31"/>
      <c r="G82" s="28">
        <f>'Приложение 5'!H82</f>
        <v>0</v>
      </c>
      <c r="H82" s="28">
        <f>'Приложение 5'!I82</f>
        <v>0</v>
      </c>
      <c r="I82" s="28">
        <f>'Приложение 5'!J82</f>
        <v>0</v>
      </c>
    </row>
    <row r="83" spans="1:9" ht="27.75" hidden="1" customHeight="1" x14ac:dyDescent="0.25">
      <c r="A83" s="16" t="s">
        <v>80</v>
      </c>
      <c r="B83" s="15" t="s">
        <v>23</v>
      </c>
      <c r="C83" s="15" t="s">
        <v>27</v>
      </c>
      <c r="D83" s="38" t="s">
        <v>100</v>
      </c>
      <c r="E83" s="31" t="s">
        <v>81</v>
      </c>
      <c r="F83" s="31"/>
      <c r="G83" s="28">
        <f>'Приложение 5'!H83</f>
        <v>0</v>
      </c>
      <c r="H83" s="28">
        <f>'Приложение 5'!I83</f>
        <v>0</v>
      </c>
      <c r="I83" s="28">
        <f>'Приложение 5'!J83</f>
        <v>0</v>
      </c>
    </row>
    <row r="84" spans="1:9" x14ac:dyDescent="0.25">
      <c r="A84" s="11" t="s">
        <v>57</v>
      </c>
      <c r="B84" s="15" t="s">
        <v>23</v>
      </c>
      <c r="C84" s="15" t="s">
        <v>27</v>
      </c>
      <c r="D84" s="33" t="s">
        <v>176</v>
      </c>
      <c r="E84" s="31" t="s">
        <v>81</v>
      </c>
      <c r="F84" s="31" t="s">
        <v>93</v>
      </c>
      <c r="G84" s="28">
        <f>'Приложение 5'!H84</f>
        <v>0</v>
      </c>
      <c r="H84" s="28">
        <f>'Приложение 5'!I84</f>
        <v>0</v>
      </c>
      <c r="I84" s="28">
        <f>'Приложение 5'!J84</f>
        <v>0</v>
      </c>
    </row>
    <row r="85" spans="1:9" ht="47.25" x14ac:dyDescent="0.25">
      <c r="A85" s="34" t="s">
        <v>102</v>
      </c>
      <c r="B85" s="15" t="s">
        <v>23</v>
      </c>
      <c r="C85" s="15" t="s">
        <v>27</v>
      </c>
      <c r="D85" s="33" t="s">
        <v>176</v>
      </c>
      <c r="E85" s="31"/>
      <c r="F85" s="31"/>
      <c r="G85" s="28">
        <f>'Приложение 5'!H85</f>
        <v>575.4</v>
      </c>
      <c r="H85" s="28">
        <f>'Приложение 5'!I85</f>
        <v>0</v>
      </c>
      <c r="I85" s="28">
        <f>'Приложение 5'!J85</f>
        <v>575.4</v>
      </c>
    </row>
    <row r="86" spans="1:9" ht="31.5" x14ac:dyDescent="0.25">
      <c r="A86" s="16" t="s">
        <v>78</v>
      </c>
      <c r="B86" s="15" t="s">
        <v>23</v>
      </c>
      <c r="C86" s="15" t="s">
        <v>27</v>
      </c>
      <c r="D86" s="33" t="s">
        <v>176</v>
      </c>
      <c r="E86" s="31" t="s">
        <v>79</v>
      </c>
      <c r="F86" s="31"/>
      <c r="G86" s="28">
        <f>'Приложение 5'!H86</f>
        <v>575.4</v>
      </c>
      <c r="H86" s="28">
        <f>'Приложение 5'!I86</f>
        <v>0</v>
      </c>
      <c r="I86" s="28">
        <f>'Приложение 5'!J86</f>
        <v>575.4</v>
      </c>
    </row>
    <row r="87" spans="1:9" ht="31.5" x14ac:dyDescent="0.25">
      <c r="A87" s="16" t="s">
        <v>80</v>
      </c>
      <c r="B87" s="15" t="s">
        <v>23</v>
      </c>
      <c r="C87" s="15" t="s">
        <v>27</v>
      </c>
      <c r="D87" s="33" t="s">
        <v>176</v>
      </c>
      <c r="E87" s="31" t="s">
        <v>81</v>
      </c>
      <c r="F87" s="31"/>
      <c r="G87" s="28">
        <f>'Приложение 5'!H87</f>
        <v>575.4</v>
      </c>
      <c r="H87" s="28">
        <f>'Приложение 5'!I87</f>
        <v>0</v>
      </c>
      <c r="I87" s="28">
        <f>'Приложение 5'!J87</f>
        <v>575.4</v>
      </c>
    </row>
    <row r="88" spans="1:9" ht="15" customHeight="1" x14ac:dyDescent="0.25">
      <c r="A88" s="29" t="s">
        <v>58</v>
      </c>
      <c r="B88" s="15" t="s">
        <v>23</v>
      </c>
      <c r="C88" s="15" t="s">
        <v>27</v>
      </c>
      <c r="D88" s="33" t="s">
        <v>176</v>
      </c>
      <c r="E88" s="31" t="s">
        <v>81</v>
      </c>
      <c r="F88" s="31" t="s">
        <v>93</v>
      </c>
      <c r="G88" s="28">
        <f>'Приложение 5'!H88</f>
        <v>575.4</v>
      </c>
      <c r="H88" s="28">
        <f>'Приложение 5'!I88</f>
        <v>0</v>
      </c>
      <c r="I88" s="28">
        <f>'Приложение 5'!J88</f>
        <v>575.4</v>
      </c>
    </row>
    <row r="89" spans="1:9" ht="21" hidden="1" customHeight="1" x14ac:dyDescent="0.25">
      <c r="A89" s="30" t="s">
        <v>28</v>
      </c>
      <c r="B89" s="15" t="s">
        <v>23</v>
      </c>
      <c r="C89" s="15" t="s">
        <v>29</v>
      </c>
      <c r="D89" s="12"/>
      <c r="E89" s="15"/>
      <c r="F89" s="15"/>
      <c r="G89" s="28">
        <f>'Приложение 5'!H89</f>
        <v>0</v>
      </c>
      <c r="H89" s="28">
        <f>'Приложение 5'!I89</f>
        <v>0</v>
      </c>
      <c r="I89" s="28">
        <f>'Приложение 5'!J89</f>
        <v>0</v>
      </c>
    </row>
    <row r="90" spans="1:9" ht="31.5" hidden="1" x14ac:dyDescent="0.25">
      <c r="A90" s="17" t="s">
        <v>104</v>
      </c>
      <c r="B90" s="15" t="s">
        <v>23</v>
      </c>
      <c r="C90" s="15" t="s">
        <v>29</v>
      </c>
      <c r="D90" s="38" t="s">
        <v>105</v>
      </c>
      <c r="E90" s="31"/>
      <c r="F90" s="31"/>
      <c r="G90" s="28">
        <f>'Приложение 5'!H90</f>
        <v>0</v>
      </c>
      <c r="H90" s="28">
        <f>'Приложение 5'!I90</f>
        <v>0</v>
      </c>
      <c r="I90" s="28">
        <f>'Приложение 5'!J90</f>
        <v>0</v>
      </c>
    </row>
    <row r="91" spans="1:9" ht="31.5" hidden="1" x14ac:dyDescent="0.25">
      <c r="A91" s="16" t="s">
        <v>78</v>
      </c>
      <c r="B91" s="15" t="s">
        <v>23</v>
      </c>
      <c r="C91" s="15" t="s">
        <v>29</v>
      </c>
      <c r="D91" s="38" t="s">
        <v>105</v>
      </c>
      <c r="E91" s="31" t="s">
        <v>79</v>
      </c>
      <c r="F91" s="31"/>
      <c r="G91" s="28">
        <f>'Приложение 5'!H91</f>
        <v>0</v>
      </c>
      <c r="H91" s="28">
        <f>'Приложение 5'!I91</f>
        <v>0</v>
      </c>
      <c r="I91" s="28">
        <f>'Приложение 5'!J91</f>
        <v>0</v>
      </c>
    </row>
    <row r="92" spans="1:9" ht="31.5" hidden="1" x14ac:dyDescent="0.25">
      <c r="A92" s="16" t="s">
        <v>80</v>
      </c>
      <c r="B92" s="15" t="s">
        <v>23</v>
      </c>
      <c r="C92" s="15" t="s">
        <v>29</v>
      </c>
      <c r="D92" s="38" t="s">
        <v>105</v>
      </c>
      <c r="E92" s="31" t="s">
        <v>81</v>
      </c>
      <c r="F92" s="31"/>
      <c r="G92" s="28">
        <f>'Приложение 5'!H92</f>
        <v>0</v>
      </c>
      <c r="H92" s="28">
        <f>'Приложение 5'!I92</f>
        <v>0</v>
      </c>
      <c r="I92" s="28">
        <f>'Приложение 5'!J92</f>
        <v>0</v>
      </c>
    </row>
    <row r="93" spans="1:9" hidden="1" x14ac:dyDescent="0.25">
      <c r="A93" s="29" t="s">
        <v>58</v>
      </c>
      <c r="B93" s="15" t="s">
        <v>23</v>
      </c>
      <c r="C93" s="15" t="s">
        <v>29</v>
      </c>
      <c r="D93" s="38" t="s">
        <v>105</v>
      </c>
      <c r="E93" s="31" t="s">
        <v>81</v>
      </c>
      <c r="F93" s="31" t="s">
        <v>65</v>
      </c>
      <c r="G93" s="28">
        <f>'Приложение 5'!H93</f>
        <v>0</v>
      </c>
      <c r="H93" s="28">
        <f>'Приложение 5'!I93</f>
        <v>0</v>
      </c>
      <c r="I93" s="28">
        <f>'Приложение 5'!J93</f>
        <v>0</v>
      </c>
    </row>
    <row r="94" spans="1:9" ht="47.25" hidden="1" x14ac:dyDescent="0.25">
      <c r="A94" s="34" t="s">
        <v>102</v>
      </c>
      <c r="B94" s="15" t="s">
        <v>23</v>
      </c>
      <c r="C94" s="15" t="s">
        <v>27</v>
      </c>
      <c r="D94" s="33" t="s">
        <v>106</v>
      </c>
      <c r="E94" s="31"/>
      <c r="F94" s="31"/>
      <c r="G94" s="28">
        <f>'Приложение 5'!H94</f>
        <v>0</v>
      </c>
      <c r="H94" s="28">
        <f>'Приложение 5'!I94</f>
        <v>0</v>
      </c>
      <c r="I94" s="28">
        <f>'Приложение 5'!J94</f>
        <v>0</v>
      </c>
    </row>
    <row r="95" spans="1:9" ht="31.5" hidden="1" x14ac:dyDescent="0.25">
      <c r="A95" s="16" t="s">
        <v>78</v>
      </c>
      <c r="B95" s="15" t="s">
        <v>23</v>
      </c>
      <c r="C95" s="15" t="s">
        <v>27</v>
      </c>
      <c r="D95" s="33" t="s">
        <v>106</v>
      </c>
      <c r="E95" s="31" t="s">
        <v>79</v>
      </c>
      <c r="F95" s="31"/>
      <c r="G95" s="28">
        <f>'Приложение 5'!H95</f>
        <v>0</v>
      </c>
      <c r="H95" s="28">
        <f>'Приложение 5'!I95</f>
        <v>0</v>
      </c>
      <c r="I95" s="28">
        <f>'Приложение 5'!J95</f>
        <v>0</v>
      </c>
    </row>
    <row r="96" spans="1:9" ht="31.5" hidden="1" x14ac:dyDescent="0.25">
      <c r="A96" s="16" t="s">
        <v>80</v>
      </c>
      <c r="B96" s="15" t="s">
        <v>23</v>
      </c>
      <c r="C96" s="15" t="s">
        <v>27</v>
      </c>
      <c r="D96" s="33" t="s">
        <v>106</v>
      </c>
      <c r="E96" s="31" t="s">
        <v>81</v>
      </c>
      <c r="F96" s="31"/>
      <c r="G96" s="28">
        <f>'Приложение 5'!H96</f>
        <v>0</v>
      </c>
      <c r="H96" s="28">
        <f>'Приложение 5'!I96</f>
        <v>0</v>
      </c>
      <c r="I96" s="28">
        <f>'Приложение 5'!J96</f>
        <v>0</v>
      </c>
    </row>
    <row r="97" spans="1:9" ht="15" hidden="1" customHeight="1" x14ac:dyDescent="0.25">
      <c r="A97" s="29" t="s">
        <v>58</v>
      </c>
      <c r="B97" s="15" t="s">
        <v>23</v>
      </c>
      <c r="C97" s="15" t="s">
        <v>27</v>
      </c>
      <c r="D97" s="33" t="s">
        <v>106</v>
      </c>
      <c r="E97" s="31" t="s">
        <v>81</v>
      </c>
      <c r="F97" s="31" t="s">
        <v>93</v>
      </c>
      <c r="G97" s="28">
        <f>'Приложение 5'!H97</f>
        <v>0</v>
      </c>
      <c r="H97" s="28">
        <f>'Приложение 5'!I97</f>
        <v>0</v>
      </c>
      <c r="I97" s="28">
        <f>'Приложение 5'!J97</f>
        <v>0</v>
      </c>
    </row>
    <row r="98" spans="1:9" ht="47.25" hidden="1" x14ac:dyDescent="0.25">
      <c r="A98" s="34" t="s">
        <v>102</v>
      </c>
      <c r="B98" s="15" t="s">
        <v>23</v>
      </c>
      <c r="C98" s="15" t="s">
        <v>27</v>
      </c>
      <c r="D98" s="33" t="s">
        <v>107</v>
      </c>
      <c r="E98" s="31"/>
      <c r="F98" s="31"/>
      <c r="G98" s="28">
        <f>'Приложение 5'!H98</f>
        <v>0</v>
      </c>
      <c r="H98" s="28">
        <f>'Приложение 5'!I98</f>
        <v>0</v>
      </c>
      <c r="I98" s="28">
        <f>'Приложение 5'!J98</f>
        <v>0</v>
      </c>
    </row>
    <row r="99" spans="1:9" ht="31.5" hidden="1" x14ac:dyDescent="0.25">
      <c r="A99" s="16" t="s">
        <v>78</v>
      </c>
      <c r="B99" s="15" t="s">
        <v>23</v>
      </c>
      <c r="C99" s="15" t="s">
        <v>27</v>
      </c>
      <c r="D99" s="33" t="s">
        <v>107</v>
      </c>
      <c r="E99" s="31" t="s">
        <v>79</v>
      </c>
      <c r="F99" s="31"/>
      <c r="G99" s="28">
        <f>'Приложение 5'!H99</f>
        <v>0</v>
      </c>
      <c r="H99" s="28">
        <f>'Приложение 5'!I99</f>
        <v>0</v>
      </c>
      <c r="I99" s="28">
        <f>'Приложение 5'!J99</f>
        <v>0</v>
      </c>
    </row>
    <row r="100" spans="1:9" ht="31.5" hidden="1" x14ac:dyDescent="0.25">
      <c r="A100" s="16" t="s">
        <v>80</v>
      </c>
      <c r="B100" s="15" t="s">
        <v>23</v>
      </c>
      <c r="C100" s="15" t="s">
        <v>27</v>
      </c>
      <c r="D100" s="33" t="s">
        <v>107</v>
      </c>
      <c r="E100" s="31" t="s">
        <v>81</v>
      </c>
      <c r="F100" s="31"/>
      <c r="G100" s="28">
        <f>'Приложение 5'!H100</f>
        <v>0</v>
      </c>
      <c r="H100" s="28">
        <f>'Приложение 5'!I100</f>
        <v>0</v>
      </c>
      <c r="I100" s="28">
        <f>'Приложение 5'!J100</f>
        <v>0</v>
      </c>
    </row>
    <row r="101" spans="1:9" ht="15" hidden="1" customHeight="1" x14ac:dyDescent="0.25">
      <c r="A101" s="29" t="s">
        <v>58</v>
      </c>
      <c r="B101" s="15" t="s">
        <v>23</v>
      </c>
      <c r="C101" s="15" t="s">
        <v>27</v>
      </c>
      <c r="D101" s="33" t="s">
        <v>107</v>
      </c>
      <c r="E101" s="31" t="s">
        <v>81</v>
      </c>
      <c r="F101" s="31" t="s">
        <v>93</v>
      </c>
      <c r="G101" s="28">
        <f>'Приложение 5'!H101</f>
        <v>0</v>
      </c>
      <c r="H101" s="28">
        <f>'Приложение 5'!I101</f>
        <v>0</v>
      </c>
      <c r="I101" s="28">
        <f>'Приложение 5'!J101</f>
        <v>0</v>
      </c>
    </row>
    <row r="102" spans="1:9" ht="15.75" customHeight="1" x14ac:dyDescent="0.25">
      <c r="A102" s="30" t="s">
        <v>108</v>
      </c>
      <c r="B102" s="15" t="s">
        <v>31</v>
      </c>
      <c r="C102" s="15"/>
      <c r="D102" s="12"/>
      <c r="E102" s="15"/>
      <c r="F102" s="15"/>
      <c r="G102" s="28">
        <f>'Приложение 5'!H102</f>
        <v>292.48699999999997</v>
      </c>
      <c r="H102" s="28">
        <f>'Приложение 5'!I102</f>
        <v>-2</v>
      </c>
      <c r="I102" s="28">
        <f>'Приложение 5'!J102</f>
        <v>290.48699999999997</v>
      </c>
    </row>
    <row r="103" spans="1:9" ht="19.5" hidden="1" customHeight="1" x14ac:dyDescent="0.25">
      <c r="A103" s="16" t="s">
        <v>32</v>
      </c>
      <c r="B103" s="15" t="s">
        <v>31</v>
      </c>
      <c r="C103" s="15" t="s">
        <v>33</v>
      </c>
      <c r="D103" s="12"/>
      <c r="E103" s="15"/>
      <c r="F103" s="15"/>
      <c r="G103" s="28">
        <f>'Приложение 5'!H103</f>
        <v>0</v>
      </c>
      <c r="H103" s="28">
        <f>'Приложение 5'!I103</f>
        <v>0</v>
      </c>
      <c r="I103" s="28">
        <f>'Приложение 5'!J103</f>
        <v>0</v>
      </c>
    </row>
    <row r="104" spans="1:9" ht="23.25" hidden="1" customHeight="1" x14ac:dyDescent="0.25">
      <c r="A104" s="30" t="s">
        <v>109</v>
      </c>
      <c r="B104" s="15" t="s">
        <v>31</v>
      </c>
      <c r="C104" s="15" t="s">
        <v>33</v>
      </c>
      <c r="D104" s="38" t="s">
        <v>110</v>
      </c>
      <c r="E104" s="41"/>
      <c r="F104" s="41"/>
      <c r="G104" s="28">
        <f>'Приложение 5'!H104</f>
        <v>0</v>
      </c>
      <c r="H104" s="28">
        <f>'Приложение 5'!I104</f>
        <v>0</v>
      </c>
      <c r="I104" s="28">
        <f>'Приложение 5'!J104</f>
        <v>0</v>
      </c>
    </row>
    <row r="105" spans="1:9" s="42" customFormat="1" ht="31.5" hidden="1" x14ac:dyDescent="0.25">
      <c r="A105" s="16" t="s">
        <v>78</v>
      </c>
      <c r="B105" s="15" t="s">
        <v>31</v>
      </c>
      <c r="C105" s="15" t="s">
        <v>33</v>
      </c>
      <c r="D105" s="38" t="s">
        <v>110</v>
      </c>
      <c r="E105" s="15" t="s">
        <v>79</v>
      </c>
      <c r="F105" s="15"/>
      <c r="G105" s="28">
        <f>'Приложение 5'!H105</f>
        <v>0</v>
      </c>
      <c r="H105" s="28">
        <f>'Приложение 5'!I105</f>
        <v>0</v>
      </c>
      <c r="I105" s="28">
        <f>'Приложение 5'!J105</f>
        <v>0</v>
      </c>
    </row>
    <row r="106" spans="1:9" ht="31.5" hidden="1" x14ac:dyDescent="0.25">
      <c r="A106" s="16" t="s">
        <v>80</v>
      </c>
      <c r="B106" s="15" t="s">
        <v>31</v>
      </c>
      <c r="C106" s="15" t="s">
        <v>33</v>
      </c>
      <c r="D106" s="38" t="s">
        <v>110</v>
      </c>
      <c r="E106" s="15" t="s">
        <v>81</v>
      </c>
      <c r="F106" s="15"/>
      <c r="G106" s="28">
        <f>'Приложение 5'!H106</f>
        <v>0</v>
      </c>
      <c r="H106" s="28">
        <f>'Приложение 5'!I106</f>
        <v>0</v>
      </c>
      <c r="I106" s="28">
        <f>'Приложение 5'!J106</f>
        <v>0</v>
      </c>
    </row>
    <row r="107" spans="1:9" hidden="1" x14ac:dyDescent="0.25">
      <c r="A107" s="11" t="s">
        <v>57</v>
      </c>
      <c r="B107" s="15" t="s">
        <v>31</v>
      </c>
      <c r="C107" s="15" t="s">
        <v>33</v>
      </c>
      <c r="D107" s="38" t="s">
        <v>110</v>
      </c>
      <c r="E107" s="15" t="s">
        <v>81</v>
      </c>
      <c r="F107" s="15" t="s">
        <v>65</v>
      </c>
      <c r="G107" s="28">
        <f>'Приложение 5'!H107</f>
        <v>0</v>
      </c>
      <c r="H107" s="28">
        <f>'Приложение 5'!I107</f>
        <v>0</v>
      </c>
      <c r="I107" s="28">
        <f>'Приложение 5'!J107</f>
        <v>0</v>
      </c>
    </row>
    <row r="108" spans="1:9" ht="31.5" hidden="1" x14ac:dyDescent="0.25">
      <c r="A108" s="17" t="s">
        <v>111</v>
      </c>
      <c r="B108" s="15" t="s">
        <v>31</v>
      </c>
      <c r="C108" s="15" t="s">
        <v>33</v>
      </c>
      <c r="D108" s="38" t="s">
        <v>112</v>
      </c>
      <c r="E108" s="41"/>
      <c r="F108" s="41"/>
      <c r="G108" s="28">
        <f>'Приложение 5'!H108</f>
        <v>0</v>
      </c>
      <c r="H108" s="28">
        <f>'Приложение 5'!I108</f>
        <v>0</v>
      </c>
      <c r="I108" s="28">
        <f>'Приложение 5'!J108</f>
        <v>0</v>
      </c>
    </row>
    <row r="109" spans="1:9" ht="31.5" hidden="1" x14ac:dyDescent="0.25">
      <c r="A109" s="16" t="s">
        <v>78</v>
      </c>
      <c r="B109" s="15" t="s">
        <v>31</v>
      </c>
      <c r="C109" s="15" t="s">
        <v>33</v>
      </c>
      <c r="D109" s="38" t="s">
        <v>112</v>
      </c>
      <c r="E109" s="15" t="s">
        <v>79</v>
      </c>
      <c r="F109" s="15"/>
      <c r="G109" s="28">
        <f>'Приложение 5'!H109</f>
        <v>0</v>
      </c>
      <c r="H109" s="28">
        <f>'Приложение 5'!I109</f>
        <v>0</v>
      </c>
      <c r="I109" s="28">
        <f>'Приложение 5'!J109</f>
        <v>0</v>
      </c>
    </row>
    <row r="110" spans="1:9" ht="31.5" hidden="1" x14ac:dyDescent="0.25">
      <c r="A110" s="16" t="s">
        <v>80</v>
      </c>
      <c r="B110" s="15" t="s">
        <v>31</v>
      </c>
      <c r="C110" s="15" t="s">
        <v>33</v>
      </c>
      <c r="D110" s="38" t="s">
        <v>112</v>
      </c>
      <c r="E110" s="15" t="s">
        <v>81</v>
      </c>
      <c r="F110" s="15"/>
      <c r="G110" s="28">
        <f>'Приложение 5'!H110</f>
        <v>0</v>
      </c>
      <c r="H110" s="28">
        <f>'Приложение 5'!I110</f>
        <v>0</v>
      </c>
      <c r="I110" s="28">
        <f>'Приложение 5'!J110</f>
        <v>0</v>
      </c>
    </row>
    <row r="111" spans="1:9" hidden="1" x14ac:dyDescent="0.25">
      <c r="A111" s="11" t="s">
        <v>57</v>
      </c>
      <c r="B111" s="15" t="s">
        <v>31</v>
      </c>
      <c r="C111" s="15" t="s">
        <v>33</v>
      </c>
      <c r="D111" s="38" t="s">
        <v>112</v>
      </c>
      <c r="E111" s="15" t="s">
        <v>81</v>
      </c>
      <c r="F111" s="15" t="s">
        <v>65</v>
      </c>
      <c r="G111" s="28">
        <f>'Приложение 5'!H111</f>
        <v>0</v>
      </c>
      <c r="H111" s="28">
        <f>'Приложение 5'!I111</f>
        <v>0</v>
      </c>
      <c r="I111" s="28">
        <f>'Приложение 5'!J111</f>
        <v>0</v>
      </c>
    </row>
    <row r="112" spans="1:9" ht="22.5" customHeight="1" x14ac:dyDescent="0.25">
      <c r="A112" s="30" t="s">
        <v>34</v>
      </c>
      <c r="B112" s="15" t="s">
        <v>31</v>
      </c>
      <c r="C112" s="15" t="s">
        <v>35</v>
      </c>
      <c r="D112" s="12"/>
      <c r="E112" s="15"/>
      <c r="F112" s="15"/>
      <c r="G112" s="28">
        <f>'Приложение 5'!H112</f>
        <v>57</v>
      </c>
      <c r="H112" s="28">
        <f>'Приложение 5'!I112</f>
        <v>11</v>
      </c>
      <c r="I112" s="28">
        <f>'Приложение 5'!J112</f>
        <v>68</v>
      </c>
    </row>
    <row r="113" spans="1:9" ht="61.5" hidden="1" customHeight="1" x14ac:dyDescent="0.25">
      <c r="A113" s="43" t="s">
        <v>113</v>
      </c>
      <c r="B113" s="15" t="s">
        <v>31</v>
      </c>
      <c r="C113" s="15" t="s">
        <v>35</v>
      </c>
      <c r="D113" s="12" t="e">
        <f>#REF!</f>
        <v>#REF!</v>
      </c>
      <c r="E113" s="41"/>
      <c r="F113" s="41"/>
      <c r="G113" s="28">
        <f>'Приложение 5'!H113</f>
        <v>0</v>
      </c>
      <c r="H113" s="28">
        <f>'Приложение 5'!I113</f>
        <v>0</v>
      </c>
      <c r="I113" s="28">
        <f>'Приложение 5'!J113</f>
        <v>0</v>
      </c>
    </row>
    <row r="114" spans="1:9" s="42" customFormat="1" ht="31.5" hidden="1" x14ac:dyDescent="0.25">
      <c r="A114" s="16" t="s">
        <v>78</v>
      </c>
      <c r="B114" s="15" t="s">
        <v>31</v>
      </c>
      <c r="C114" s="15" t="s">
        <v>35</v>
      </c>
      <c r="D114" s="12" t="e">
        <f>D113</f>
        <v>#REF!</v>
      </c>
      <c r="E114" s="15" t="s">
        <v>79</v>
      </c>
      <c r="F114" s="15"/>
      <c r="G114" s="28">
        <f>'Приложение 5'!H114</f>
        <v>0</v>
      </c>
      <c r="H114" s="28">
        <f>'Приложение 5'!I114</f>
        <v>0</v>
      </c>
      <c r="I114" s="28">
        <f>'Приложение 5'!J114</f>
        <v>0</v>
      </c>
    </row>
    <row r="115" spans="1:9" ht="31.5" hidden="1" x14ac:dyDescent="0.25">
      <c r="A115" s="16" t="s">
        <v>114</v>
      </c>
      <c r="B115" s="15" t="s">
        <v>31</v>
      </c>
      <c r="C115" s="15" t="s">
        <v>35</v>
      </c>
      <c r="D115" s="12" t="e">
        <f>D114</f>
        <v>#REF!</v>
      </c>
      <c r="E115" s="15" t="s">
        <v>81</v>
      </c>
      <c r="F115" s="15"/>
      <c r="G115" s="28">
        <f>'Приложение 5'!H115</f>
        <v>0</v>
      </c>
      <c r="H115" s="28">
        <f>'Приложение 5'!I115</f>
        <v>0</v>
      </c>
      <c r="I115" s="28">
        <f>'Приложение 5'!J115</f>
        <v>0</v>
      </c>
    </row>
    <row r="116" spans="1:9" ht="31.5" hidden="1" x14ac:dyDescent="0.25">
      <c r="A116" s="17" t="s">
        <v>115</v>
      </c>
      <c r="B116" s="15" t="s">
        <v>31</v>
      </c>
      <c r="C116" s="15" t="s">
        <v>35</v>
      </c>
      <c r="D116" s="12" t="e">
        <f>D115</f>
        <v>#REF!</v>
      </c>
      <c r="E116" s="15" t="s">
        <v>116</v>
      </c>
      <c r="F116" s="15"/>
      <c r="G116" s="28">
        <f>'Приложение 5'!H116</f>
        <v>0</v>
      </c>
      <c r="H116" s="28">
        <f>'Приложение 5'!I116</f>
        <v>0</v>
      </c>
      <c r="I116" s="28">
        <f>'Приложение 5'!J116</f>
        <v>0</v>
      </c>
    </row>
    <row r="117" spans="1:9" hidden="1" x14ac:dyDescent="0.25">
      <c r="A117" s="11" t="s">
        <v>58</v>
      </c>
      <c r="B117" s="15" t="s">
        <v>31</v>
      </c>
      <c r="C117" s="15" t="s">
        <v>35</v>
      </c>
      <c r="D117" s="12" t="e">
        <f>D116</f>
        <v>#REF!</v>
      </c>
      <c r="E117" s="15" t="s">
        <v>116</v>
      </c>
      <c r="F117" s="15" t="s">
        <v>65</v>
      </c>
      <c r="G117" s="28">
        <f>'Приложение 5'!H117</f>
        <v>0</v>
      </c>
      <c r="H117" s="28">
        <f>'Приложение 5'!I117</f>
        <v>0</v>
      </c>
      <c r="I117" s="28">
        <f>'Приложение 5'!J117</f>
        <v>0</v>
      </c>
    </row>
    <row r="118" spans="1:9" ht="27.75" customHeight="1" x14ac:dyDescent="0.25">
      <c r="A118" s="30" t="s">
        <v>117</v>
      </c>
      <c r="B118" s="15" t="s">
        <v>31</v>
      </c>
      <c r="C118" s="15" t="s">
        <v>35</v>
      </c>
      <c r="D118" s="38" t="s">
        <v>118</v>
      </c>
      <c r="E118" s="41"/>
      <c r="F118" s="15"/>
      <c r="G118" s="28">
        <f>'Приложение 5'!H118</f>
        <v>57</v>
      </c>
      <c r="H118" s="28">
        <f>'Приложение 5'!I118</f>
        <v>11</v>
      </c>
      <c r="I118" s="28">
        <f>'Приложение 5'!J118</f>
        <v>68</v>
      </c>
    </row>
    <row r="119" spans="1:9" ht="31.5" x14ac:dyDescent="0.25">
      <c r="A119" s="16" t="s">
        <v>78</v>
      </c>
      <c r="B119" s="15" t="s">
        <v>31</v>
      </c>
      <c r="C119" s="15" t="s">
        <v>35</v>
      </c>
      <c r="D119" s="38" t="s">
        <v>118</v>
      </c>
      <c r="E119" s="15" t="s">
        <v>79</v>
      </c>
      <c r="F119" s="15"/>
      <c r="G119" s="28">
        <f>'Приложение 5'!H119</f>
        <v>57</v>
      </c>
      <c r="H119" s="28">
        <f>'Приложение 5'!I119</f>
        <v>11</v>
      </c>
      <c r="I119" s="28">
        <f>'Приложение 5'!J119</f>
        <v>68</v>
      </c>
    </row>
    <row r="120" spans="1:9" ht="31.5" x14ac:dyDescent="0.25">
      <c r="A120" s="16" t="s">
        <v>80</v>
      </c>
      <c r="B120" s="15" t="s">
        <v>31</v>
      </c>
      <c r="C120" s="15" t="s">
        <v>35</v>
      </c>
      <c r="D120" s="38" t="s">
        <v>118</v>
      </c>
      <c r="E120" s="15" t="s">
        <v>81</v>
      </c>
      <c r="F120" s="15"/>
      <c r="G120" s="28">
        <f>'Приложение 5'!H120</f>
        <v>57</v>
      </c>
      <c r="H120" s="28">
        <f>'Приложение 5'!I120</f>
        <v>11</v>
      </c>
      <c r="I120" s="28">
        <f>'Приложение 5'!J120</f>
        <v>68</v>
      </c>
    </row>
    <row r="121" spans="1:9" ht="14.25" customHeight="1" x14ac:dyDescent="0.25">
      <c r="A121" s="11" t="s">
        <v>57</v>
      </c>
      <c r="B121" s="15" t="s">
        <v>31</v>
      </c>
      <c r="C121" s="15" t="s">
        <v>35</v>
      </c>
      <c r="D121" s="38" t="s">
        <v>118</v>
      </c>
      <c r="E121" s="15" t="s">
        <v>81</v>
      </c>
      <c r="F121" s="15" t="s">
        <v>65</v>
      </c>
      <c r="G121" s="28">
        <f>'Приложение 5'!H121</f>
        <v>57</v>
      </c>
      <c r="H121" s="28">
        <f>'Приложение 5'!I121</f>
        <v>11</v>
      </c>
      <c r="I121" s="28">
        <f>'Приложение 5'!J121</f>
        <v>68</v>
      </c>
    </row>
    <row r="122" spans="1:9" hidden="1" x14ac:dyDescent="0.25">
      <c r="A122" s="16" t="s">
        <v>72</v>
      </c>
      <c r="B122" s="15" t="s">
        <v>31</v>
      </c>
      <c r="C122" s="15" t="s">
        <v>35</v>
      </c>
      <c r="D122" s="38" t="s">
        <v>119</v>
      </c>
      <c r="E122" s="15" t="s">
        <v>73</v>
      </c>
      <c r="F122" s="15"/>
      <c r="G122" s="28">
        <f>'Приложение 5'!H122</f>
        <v>0</v>
      </c>
      <c r="H122" s="28">
        <f>'Приложение 5'!I122</f>
        <v>0</v>
      </c>
      <c r="I122" s="28">
        <f>'Приложение 5'!J122</f>
        <v>0</v>
      </c>
    </row>
    <row r="123" spans="1:9" hidden="1" x14ac:dyDescent="0.25">
      <c r="A123" s="16" t="s">
        <v>86</v>
      </c>
      <c r="B123" s="15" t="s">
        <v>31</v>
      </c>
      <c r="C123" s="15" t="s">
        <v>35</v>
      </c>
      <c r="D123" s="38" t="s">
        <v>119</v>
      </c>
      <c r="E123" s="15" t="s">
        <v>87</v>
      </c>
      <c r="F123" s="15"/>
      <c r="G123" s="28">
        <f>'Приложение 5'!H123</f>
        <v>0</v>
      </c>
      <c r="H123" s="28">
        <f>'Приложение 5'!I123</f>
        <v>0</v>
      </c>
      <c r="I123" s="28">
        <f>'Приложение 5'!J123</f>
        <v>0</v>
      </c>
    </row>
    <row r="124" spans="1:9" hidden="1" x14ac:dyDescent="0.25">
      <c r="A124" s="11" t="s">
        <v>57</v>
      </c>
      <c r="B124" s="15" t="s">
        <v>31</v>
      </c>
      <c r="C124" s="15" t="s">
        <v>35</v>
      </c>
      <c r="D124" s="38" t="s">
        <v>119</v>
      </c>
      <c r="E124" s="15" t="s">
        <v>87</v>
      </c>
      <c r="F124" s="15" t="s">
        <v>65</v>
      </c>
      <c r="G124" s="28">
        <f>'Приложение 5'!H124</f>
        <v>0</v>
      </c>
      <c r="H124" s="28">
        <f>'Приложение 5'!I124</f>
        <v>0</v>
      </c>
      <c r="I124" s="28">
        <f>'Приложение 5'!J124</f>
        <v>0</v>
      </c>
    </row>
    <row r="125" spans="1:9" ht="50.25" hidden="1" customHeight="1" x14ac:dyDescent="0.25">
      <c r="A125" s="44" t="s">
        <v>120</v>
      </c>
      <c r="B125" s="15" t="s">
        <v>31</v>
      </c>
      <c r="C125" s="15" t="s">
        <v>35</v>
      </c>
      <c r="D125" s="38" t="s">
        <v>121</v>
      </c>
      <c r="E125" s="15"/>
      <c r="F125" s="15"/>
      <c r="G125" s="28">
        <f>'Приложение 5'!H125</f>
        <v>0</v>
      </c>
      <c r="H125" s="28">
        <f>'Приложение 5'!I125</f>
        <v>0</v>
      </c>
      <c r="I125" s="28">
        <f>'Приложение 5'!J125</f>
        <v>0</v>
      </c>
    </row>
    <row r="126" spans="1:9" ht="31.5" hidden="1" x14ac:dyDescent="0.25">
      <c r="A126" s="16" t="s">
        <v>78</v>
      </c>
      <c r="B126" s="15" t="s">
        <v>31</v>
      </c>
      <c r="C126" s="15" t="s">
        <v>35</v>
      </c>
      <c r="D126" s="38" t="s">
        <v>121</v>
      </c>
      <c r="E126" s="15" t="s">
        <v>79</v>
      </c>
      <c r="F126" s="15"/>
      <c r="G126" s="28">
        <f>'Приложение 5'!H126</f>
        <v>0</v>
      </c>
      <c r="H126" s="28">
        <f>'Приложение 5'!I126</f>
        <v>0</v>
      </c>
      <c r="I126" s="28">
        <f>'Приложение 5'!J126</f>
        <v>0</v>
      </c>
    </row>
    <row r="127" spans="1:9" ht="31.5" hidden="1" x14ac:dyDescent="0.25">
      <c r="A127" s="16" t="s">
        <v>80</v>
      </c>
      <c r="B127" s="15" t="s">
        <v>31</v>
      </c>
      <c r="C127" s="15" t="s">
        <v>35</v>
      </c>
      <c r="D127" s="38" t="s">
        <v>121</v>
      </c>
      <c r="E127" s="15" t="s">
        <v>81</v>
      </c>
      <c r="F127" s="15"/>
      <c r="G127" s="28">
        <f>'Приложение 5'!H127</f>
        <v>0</v>
      </c>
      <c r="H127" s="28">
        <f>'Приложение 5'!I127</f>
        <v>0</v>
      </c>
      <c r="I127" s="28">
        <f>'Приложение 5'!J127</f>
        <v>0</v>
      </c>
    </row>
    <row r="128" spans="1:9" hidden="1" x14ac:dyDescent="0.25">
      <c r="A128" s="29" t="s">
        <v>58</v>
      </c>
      <c r="B128" s="15" t="s">
        <v>31</v>
      </c>
      <c r="C128" s="15" t="s">
        <v>35</v>
      </c>
      <c r="D128" s="38" t="s">
        <v>121</v>
      </c>
      <c r="E128" s="15" t="s">
        <v>81</v>
      </c>
      <c r="F128" s="15" t="s">
        <v>93</v>
      </c>
      <c r="G128" s="28">
        <f>'Приложение 5'!H128</f>
        <v>0</v>
      </c>
      <c r="H128" s="28">
        <f>'Приложение 5'!I128</f>
        <v>0</v>
      </c>
      <c r="I128" s="28">
        <f>'Приложение 5'!J128</f>
        <v>0</v>
      </c>
    </row>
    <row r="129" spans="1:9" ht="17.25" customHeight="1" x14ac:dyDescent="0.25">
      <c r="A129" s="30" t="s">
        <v>36</v>
      </c>
      <c r="B129" s="15" t="s">
        <v>31</v>
      </c>
      <c r="C129" s="15" t="s">
        <v>37</v>
      </c>
      <c r="D129" s="12"/>
      <c r="E129" s="15"/>
      <c r="F129" s="15"/>
      <c r="G129" s="28">
        <f>'Приложение 5'!H129</f>
        <v>235.48699999999997</v>
      </c>
      <c r="H129" s="28">
        <f>'Приложение 5'!I129</f>
        <v>-13</v>
      </c>
      <c r="I129" s="28">
        <f>'Приложение 5'!J129</f>
        <v>222.48699999999997</v>
      </c>
    </row>
    <row r="130" spans="1:9" ht="41.25" customHeight="1" x14ac:dyDescent="0.25">
      <c r="A130" s="30" t="s">
        <v>122</v>
      </c>
      <c r="B130" s="15" t="s">
        <v>31</v>
      </c>
      <c r="C130" s="15" t="s">
        <v>37</v>
      </c>
      <c r="D130" s="12">
        <v>9500080001</v>
      </c>
      <c r="E130" s="41"/>
      <c r="F130" s="41"/>
      <c r="G130" s="28">
        <f>'Приложение 5'!H130</f>
        <v>40</v>
      </c>
      <c r="H130" s="28">
        <f>'Приложение 5'!I130</f>
        <v>0</v>
      </c>
      <c r="I130" s="28">
        <f>'Приложение 5'!J130</f>
        <v>40</v>
      </c>
    </row>
    <row r="131" spans="1:9" ht="38.25" customHeight="1" x14ac:dyDescent="0.25">
      <c r="A131" s="16" t="s">
        <v>78</v>
      </c>
      <c r="B131" s="15" t="s">
        <v>31</v>
      </c>
      <c r="C131" s="15" t="s">
        <v>37</v>
      </c>
      <c r="D131" s="12">
        <f t="shared" ref="D131:D144" si="0">D130</f>
        <v>9500080001</v>
      </c>
      <c r="E131" s="15" t="s">
        <v>79</v>
      </c>
      <c r="F131" s="15"/>
      <c r="G131" s="28">
        <f>'Приложение 5'!H131</f>
        <v>40</v>
      </c>
      <c r="H131" s="28">
        <f>'Приложение 5'!I131</f>
        <v>0</v>
      </c>
      <c r="I131" s="28">
        <f>'Приложение 5'!J131</f>
        <v>40</v>
      </c>
    </row>
    <row r="132" spans="1:9" ht="33.75" customHeight="1" x14ac:dyDescent="0.25">
      <c r="A132" s="16" t="s">
        <v>114</v>
      </c>
      <c r="B132" s="15" t="s">
        <v>31</v>
      </c>
      <c r="C132" s="15" t="s">
        <v>37</v>
      </c>
      <c r="D132" s="12">
        <f t="shared" si="0"/>
        <v>9500080001</v>
      </c>
      <c r="E132" s="15" t="s">
        <v>81</v>
      </c>
      <c r="F132" s="15"/>
      <c r="G132" s="28">
        <f>'Приложение 5'!H132</f>
        <v>40</v>
      </c>
      <c r="H132" s="28">
        <f>'Приложение 5'!I132</f>
        <v>0</v>
      </c>
      <c r="I132" s="28">
        <f>'Приложение 5'!J132</f>
        <v>40</v>
      </c>
    </row>
    <row r="133" spans="1:9" ht="34.5" customHeight="1" x14ac:dyDescent="0.25">
      <c r="A133" s="17" t="s">
        <v>115</v>
      </c>
      <c r="B133" s="15" t="s">
        <v>31</v>
      </c>
      <c r="C133" s="15" t="s">
        <v>37</v>
      </c>
      <c r="D133" s="12">
        <f t="shared" si="0"/>
        <v>9500080001</v>
      </c>
      <c r="E133" s="15" t="s">
        <v>116</v>
      </c>
      <c r="F133" s="15"/>
      <c r="G133" s="28">
        <f>'Приложение 5'!H133</f>
        <v>40</v>
      </c>
      <c r="H133" s="28">
        <f>'Приложение 5'!I133</f>
        <v>0</v>
      </c>
      <c r="I133" s="28">
        <f>'Приложение 5'!J133</f>
        <v>40</v>
      </c>
    </row>
    <row r="134" spans="1:9" ht="30" customHeight="1" x14ac:dyDescent="0.25">
      <c r="A134" s="11" t="s">
        <v>58</v>
      </c>
      <c r="B134" s="15" t="s">
        <v>31</v>
      </c>
      <c r="C134" s="15" t="s">
        <v>37</v>
      </c>
      <c r="D134" s="12">
        <f t="shared" si="0"/>
        <v>9500080001</v>
      </c>
      <c r="E134" s="15" t="s">
        <v>116</v>
      </c>
      <c r="F134" s="15" t="s">
        <v>93</v>
      </c>
      <c r="G134" s="28">
        <f>'Приложение 5'!H134</f>
        <v>40</v>
      </c>
      <c r="H134" s="28">
        <f>'Приложение 5'!I134</f>
        <v>0</v>
      </c>
      <c r="I134" s="28">
        <f>'Приложение 5'!J134</f>
        <v>40</v>
      </c>
    </row>
    <row r="135" spans="1:9" ht="24.75" hidden="1" customHeight="1" x14ac:dyDescent="0.25">
      <c r="A135" s="30" t="s">
        <v>123</v>
      </c>
      <c r="B135" s="41" t="s">
        <v>31</v>
      </c>
      <c r="C135" s="41" t="s">
        <v>37</v>
      </c>
      <c r="D135" s="12">
        <f t="shared" si="0"/>
        <v>9500080001</v>
      </c>
      <c r="E135" s="41"/>
      <c r="F135" s="41"/>
      <c r="G135" s="28" t="e">
        <f>#REF!</f>
        <v>#REF!</v>
      </c>
      <c r="H135" s="28" t="e">
        <f>#REF!</f>
        <v>#REF!</v>
      </c>
      <c r="I135" s="28" t="e">
        <f>#REF!</f>
        <v>#REF!</v>
      </c>
    </row>
    <row r="136" spans="1:9" ht="27.75" hidden="1" customHeight="1" x14ac:dyDescent="0.25">
      <c r="A136" s="16" t="s">
        <v>78</v>
      </c>
      <c r="B136" s="15" t="s">
        <v>31</v>
      </c>
      <c r="C136" s="15" t="s">
        <v>37</v>
      </c>
      <c r="D136" s="12">
        <f t="shared" si="0"/>
        <v>9500080001</v>
      </c>
      <c r="E136" s="15" t="s">
        <v>79</v>
      </c>
      <c r="F136" s="15"/>
      <c r="G136" s="28" t="e">
        <f>#REF!</f>
        <v>#REF!</v>
      </c>
      <c r="H136" s="28" t="e">
        <f>#REF!</f>
        <v>#REF!</v>
      </c>
      <c r="I136" s="28" t="e">
        <f>#REF!</f>
        <v>#REF!</v>
      </c>
    </row>
    <row r="137" spans="1:9" ht="27.75" hidden="1" customHeight="1" x14ac:dyDescent="0.25">
      <c r="A137" s="16" t="s">
        <v>114</v>
      </c>
      <c r="B137" s="15" t="s">
        <v>31</v>
      </c>
      <c r="C137" s="15" t="s">
        <v>37</v>
      </c>
      <c r="D137" s="12">
        <f t="shared" si="0"/>
        <v>9500080001</v>
      </c>
      <c r="E137" s="15" t="s">
        <v>81</v>
      </c>
      <c r="F137" s="15"/>
      <c r="G137" s="28" t="e">
        <f>#REF!</f>
        <v>#REF!</v>
      </c>
      <c r="H137" s="28" t="e">
        <f>#REF!</f>
        <v>#REF!</v>
      </c>
      <c r="I137" s="28" t="e">
        <f>#REF!</f>
        <v>#REF!</v>
      </c>
    </row>
    <row r="138" spans="1:9" ht="23.25" hidden="1" customHeight="1" x14ac:dyDescent="0.25">
      <c r="A138" s="17" t="s">
        <v>115</v>
      </c>
      <c r="B138" s="15" t="s">
        <v>31</v>
      </c>
      <c r="C138" s="15" t="s">
        <v>37</v>
      </c>
      <c r="D138" s="12">
        <f t="shared" si="0"/>
        <v>9500080001</v>
      </c>
      <c r="E138" s="15" t="s">
        <v>116</v>
      </c>
      <c r="F138" s="15"/>
      <c r="G138" s="28" t="e">
        <f>#REF!</f>
        <v>#REF!</v>
      </c>
      <c r="H138" s="28" t="e">
        <f>#REF!</f>
        <v>#REF!</v>
      </c>
      <c r="I138" s="28" t="e">
        <f>#REF!</f>
        <v>#REF!</v>
      </c>
    </row>
    <row r="139" spans="1:9" ht="24" hidden="1" customHeight="1" x14ac:dyDescent="0.25">
      <c r="A139" s="11" t="s">
        <v>58</v>
      </c>
      <c r="B139" s="15" t="s">
        <v>31</v>
      </c>
      <c r="C139" s="15" t="s">
        <v>37</v>
      </c>
      <c r="D139" s="12">
        <f t="shared" si="0"/>
        <v>9500080001</v>
      </c>
      <c r="E139" s="15" t="s">
        <v>116</v>
      </c>
      <c r="F139" s="15" t="s">
        <v>93</v>
      </c>
      <c r="G139" s="28" t="e">
        <f>#REF!</f>
        <v>#REF!</v>
      </c>
      <c r="H139" s="28" t="e">
        <f>#REF!</f>
        <v>#REF!</v>
      </c>
      <c r="I139" s="28" t="e">
        <f>#REF!</f>
        <v>#REF!</v>
      </c>
    </row>
    <row r="140" spans="1:9" ht="23.25" hidden="1" customHeight="1" x14ac:dyDescent="0.25">
      <c r="A140" s="30" t="s">
        <v>124</v>
      </c>
      <c r="B140" s="15" t="s">
        <v>31</v>
      </c>
      <c r="C140" s="15" t="s">
        <v>37</v>
      </c>
      <c r="D140" s="12">
        <f t="shared" si="0"/>
        <v>9500080001</v>
      </c>
      <c r="E140" s="41"/>
      <c r="F140" s="41"/>
      <c r="G140" s="28" t="e">
        <f>#REF!</f>
        <v>#REF!</v>
      </c>
      <c r="H140" s="28" t="e">
        <f>#REF!</f>
        <v>#REF!</v>
      </c>
      <c r="I140" s="28" t="e">
        <f>#REF!</f>
        <v>#REF!</v>
      </c>
    </row>
    <row r="141" spans="1:9" ht="25.5" hidden="1" customHeight="1" x14ac:dyDescent="0.25">
      <c r="A141" s="16" t="s">
        <v>78</v>
      </c>
      <c r="B141" s="15" t="s">
        <v>31</v>
      </c>
      <c r="C141" s="15" t="s">
        <v>37</v>
      </c>
      <c r="D141" s="12">
        <f t="shared" si="0"/>
        <v>9500080001</v>
      </c>
      <c r="E141" s="15" t="s">
        <v>79</v>
      </c>
      <c r="F141" s="15"/>
      <c r="G141" s="28" t="e">
        <f>#REF!</f>
        <v>#REF!</v>
      </c>
      <c r="H141" s="28" t="e">
        <f>#REF!</f>
        <v>#REF!</v>
      </c>
      <c r="I141" s="28" t="e">
        <f>#REF!</f>
        <v>#REF!</v>
      </c>
    </row>
    <row r="142" spans="1:9" ht="29.25" hidden="1" customHeight="1" x14ac:dyDescent="0.25">
      <c r="A142" s="16" t="s">
        <v>114</v>
      </c>
      <c r="B142" s="15" t="s">
        <v>31</v>
      </c>
      <c r="C142" s="15" t="s">
        <v>37</v>
      </c>
      <c r="D142" s="12">
        <f t="shared" si="0"/>
        <v>9500080001</v>
      </c>
      <c r="E142" s="15" t="s">
        <v>81</v>
      </c>
      <c r="F142" s="15"/>
      <c r="G142" s="28" t="e">
        <f>#REF!</f>
        <v>#REF!</v>
      </c>
      <c r="H142" s="28" t="e">
        <f>#REF!</f>
        <v>#REF!</v>
      </c>
      <c r="I142" s="28" t="e">
        <f>#REF!</f>
        <v>#REF!</v>
      </c>
    </row>
    <row r="143" spans="1:9" s="42" customFormat="1" ht="31.5" hidden="1" x14ac:dyDescent="0.25">
      <c r="A143" s="17" t="s">
        <v>115</v>
      </c>
      <c r="B143" s="15" t="s">
        <v>31</v>
      </c>
      <c r="C143" s="15" t="s">
        <v>37</v>
      </c>
      <c r="D143" s="12">
        <f t="shared" si="0"/>
        <v>9500080001</v>
      </c>
      <c r="E143" s="15" t="s">
        <v>116</v>
      </c>
      <c r="F143" s="15"/>
      <c r="G143" s="28" t="e">
        <f>#REF!</f>
        <v>#REF!</v>
      </c>
      <c r="H143" s="28" t="e">
        <f>#REF!</f>
        <v>#REF!</v>
      </c>
      <c r="I143" s="28" t="e">
        <f>#REF!</f>
        <v>#REF!</v>
      </c>
    </row>
    <row r="144" spans="1:9" hidden="1" x14ac:dyDescent="0.25">
      <c r="A144" s="11" t="s">
        <v>58</v>
      </c>
      <c r="B144" s="15" t="s">
        <v>31</v>
      </c>
      <c r="C144" s="15" t="s">
        <v>37</v>
      </c>
      <c r="D144" s="12">
        <f t="shared" si="0"/>
        <v>9500080001</v>
      </c>
      <c r="E144" s="15" t="s">
        <v>116</v>
      </c>
      <c r="F144" s="15" t="s">
        <v>93</v>
      </c>
      <c r="G144" s="28" t="e">
        <f>#REF!</f>
        <v>#REF!</v>
      </c>
      <c r="H144" s="28" t="e">
        <f>#REF!</f>
        <v>#REF!</v>
      </c>
      <c r="I144" s="28" t="e">
        <f>#REF!</f>
        <v>#REF!</v>
      </c>
    </row>
    <row r="145" spans="1:9" x14ac:dyDescent="0.25">
      <c r="A145" s="11" t="s">
        <v>125</v>
      </c>
      <c r="B145" s="15" t="s">
        <v>31</v>
      </c>
      <c r="C145" s="15" t="s">
        <v>37</v>
      </c>
      <c r="D145" s="12"/>
      <c r="E145" s="15"/>
      <c r="F145" s="15"/>
      <c r="G145" s="28">
        <f>'Приложение 5'!H135</f>
        <v>140.17599999999999</v>
      </c>
      <c r="H145" s="28">
        <f>'Приложение 5'!I135</f>
        <v>-13</v>
      </c>
      <c r="I145" s="28">
        <f>'Приложение 5'!J135</f>
        <v>127.17599999999999</v>
      </c>
    </row>
    <row r="146" spans="1:9" ht="31.5" x14ac:dyDescent="0.25">
      <c r="A146" s="16" t="s">
        <v>78</v>
      </c>
      <c r="B146" s="15" t="s">
        <v>31</v>
      </c>
      <c r="C146" s="15" t="s">
        <v>37</v>
      </c>
      <c r="D146" s="38" t="s">
        <v>126</v>
      </c>
      <c r="E146" s="15" t="s">
        <v>79</v>
      </c>
      <c r="F146" s="15"/>
      <c r="G146" s="28">
        <f>'Приложение 5'!H136</f>
        <v>140.17599999999999</v>
      </c>
      <c r="H146" s="28">
        <f>'Приложение 5'!I136</f>
        <v>-13</v>
      </c>
      <c r="I146" s="28">
        <f>'Приложение 5'!J136</f>
        <v>127.17599999999999</v>
      </c>
    </row>
    <row r="147" spans="1:9" ht="31.5" x14ac:dyDescent="0.25">
      <c r="A147" s="16" t="s">
        <v>80</v>
      </c>
      <c r="B147" s="15" t="s">
        <v>31</v>
      </c>
      <c r="C147" s="15" t="s">
        <v>37</v>
      </c>
      <c r="D147" s="38" t="s">
        <v>126</v>
      </c>
      <c r="E147" s="15" t="s">
        <v>81</v>
      </c>
      <c r="F147" s="15"/>
      <c r="G147" s="28">
        <f>'Приложение 5'!H137</f>
        <v>140.17599999999999</v>
      </c>
      <c r="H147" s="28">
        <f>'Приложение 5'!I137</f>
        <v>-13</v>
      </c>
      <c r="I147" s="28">
        <f>'Приложение 5'!J137</f>
        <v>127.17599999999999</v>
      </c>
    </row>
    <row r="148" spans="1:9" x14ac:dyDescent="0.25">
      <c r="A148" s="11" t="s">
        <v>57</v>
      </c>
      <c r="B148" s="15" t="s">
        <v>31</v>
      </c>
      <c r="C148" s="15" t="s">
        <v>37</v>
      </c>
      <c r="D148" s="38" t="s">
        <v>126</v>
      </c>
      <c r="E148" s="15" t="s">
        <v>81</v>
      </c>
      <c r="F148" s="15" t="s">
        <v>65</v>
      </c>
      <c r="G148" s="28">
        <v>85.087000000000003</v>
      </c>
      <c r="H148" s="28">
        <f>'Приложение 5'!I138</f>
        <v>-13</v>
      </c>
      <c r="I148" s="28">
        <f>'Приложение 5'!J138</f>
        <v>127.17599999999999</v>
      </c>
    </row>
    <row r="149" spans="1:9" ht="20.25" customHeight="1" x14ac:dyDescent="0.25">
      <c r="A149" s="11" t="s">
        <v>127</v>
      </c>
      <c r="B149" s="15" t="s">
        <v>31</v>
      </c>
      <c r="C149" s="15" t="s">
        <v>37</v>
      </c>
      <c r="D149" s="38" t="s">
        <v>128</v>
      </c>
      <c r="E149" s="15"/>
      <c r="F149" s="15"/>
      <c r="G149" s="28">
        <f>'Приложение 5'!H139</f>
        <v>24.010999999999999</v>
      </c>
      <c r="H149" s="28">
        <f>'Приложение 5'!I139</f>
        <v>0</v>
      </c>
      <c r="I149" s="28">
        <f>'Приложение 5'!J139</f>
        <v>24.010999999999999</v>
      </c>
    </row>
    <row r="150" spans="1:9" ht="31.5" x14ac:dyDescent="0.25">
      <c r="A150" s="16" t="s">
        <v>78</v>
      </c>
      <c r="B150" s="15" t="s">
        <v>31</v>
      </c>
      <c r="C150" s="15" t="s">
        <v>37</v>
      </c>
      <c r="D150" s="38" t="s">
        <v>128</v>
      </c>
      <c r="E150" s="15" t="s">
        <v>79</v>
      </c>
      <c r="F150" s="15"/>
      <c r="G150" s="28">
        <f>'Приложение 5'!H140</f>
        <v>24.010999999999999</v>
      </c>
      <c r="H150" s="28">
        <f>'Приложение 5'!I140</f>
        <v>0</v>
      </c>
      <c r="I150" s="28">
        <f>'Приложение 5'!J140</f>
        <v>24.010999999999999</v>
      </c>
    </row>
    <row r="151" spans="1:9" ht="31.5" x14ac:dyDescent="0.25">
      <c r="A151" s="11" t="s">
        <v>78</v>
      </c>
      <c r="B151" s="15" t="s">
        <v>31</v>
      </c>
      <c r="C151" s="15" t="s">
        <v>37</v>
      </c>
      <c r="D151" s="38" t="s">
        <v>128</v>
      </c>
      <c r="E151" s="15" t="s">
        <v>81</v>
      </c>
      <c r="F151" s="15"/>
      <c r="G151" s="28">
        <f>'Приложение 5'!H141</f>
        <v>24.010999999999999</v>
      </c>
      <c r="H151" s="28">
        <f>'Приложение 5'!I141</f>
        <v>0</v>
      </c>
      <c r="I151" s="28">
        <f>'Приложение 5'!J141</f>
        <v>24.010999999999999</v>
      </c>
    </row>
    <row r="152" spans="1:9" x14ac:dyDescent="0.25">
      <c r="A152" s="11" t="s">
        <v>57</v>
      </c>
      <c r="B152" s="15" t="s">
        <v>31</v>
      </c>
      <c r="C152" s="15" t="s">
        <v>37</v>
      </c>
      <c r="D152" s="38" t="s">
        <v>128</v>
      </c>
      <c r="E152" s="15" t="s">
        <v>81</v>
      </c>
      <c r="F152" s="15" t="s">
        <v>65</v>
      </c>
      <c r="G152" s="28">
        <f>'Приложение 5'!H142</f>
        <v>24.010999999999999</v>
      </c>
      <c r="H152" s="28">
        <f>'Приложение 5'!I142</f>
        <v>0</v>
      </c>
      <c r="I152" s="28">
        <f>'Приложение 5'!J142</f>
        <v>24.010999999999999</v>
      </c>
    </row>
    <row r="153" spans="1:9" ht="31.5" x14ac:dyDescent="0.25">
      <c r="A153" s="17" t="s">
        <v>129</v>
      </c>
      <c r="B153" s="15" t="s">
        <v>31</v>
      </c>
      <c r="C153" s="15" t="s">
        <v>37</v>
      </c>
      <c r="D153" s="15" t="s">
        <v>130</v>
      </c>
      <c r="E153" s="15"/>
      <c r="F153" s="15"/>
      <c r="G153" s="28">
        <f>'Приложение 5'!H143</f>
        <v>8</v>
      </c>
      <c r="H153" s="28">
        <f>'Приложение 5'!I143</f>
        <v>0</v>
      </c>
      <c r="I153" s="28">
        <f>'Приложение 5'!J143</f>
        <v>8</v>
      </c>
    </row>
    <row r="154" spans="1:9" ht="31.5" x14ac:dyDescent="0.25">
      <c r="A154" s="16" t="s">
        <v>78</v>
      </c>
      <c r="B154" s="15" t="s">
        <v>31</v>
      </c>
      <c r="C154" s="15" t="s">
        <v>37</v>
      </c>
      <c r="D154" s="15" t="s">
        <v>130</v>
      </c>
      <c r="E154" s="15" t="s">
        <v>79</v>
      </c>
      <c r="F154" s="15"/>
      <c r="G154" s="28">
        <f>'Приложение 5'!H144</f>
        <v>8</v>
      </c>
      <c r="H154" s="28">
        <f>'Приложение 5'!I144</f>
        <v>0</v>
      </c>
      <c r="I154" s="28">
        <f>'Приложение 5'!J144</f>
        <v>8</v>
      </c>
    </row>
    <row r="155" spans="1:9" ht="31.5" x14ac:dyDescent="0.25">
      <c r="A155" s="11" t="s">
        <v>78</v>
      </c>
      <c r="B155" s="15" t="s">
        <v>31</v>
      </c>
      <c r="C155" s="15" t="s">
        <v>37</v>
      </c>
      <c r="D155" s="15" t="s">
        <v>130</v>
      </c>
      <c r="E155" s="15" t="s">
        <v>81</v>
      </c>
      <c r="F155" s="15"/>
      <c r="G155" s="28">
        <f>'Приложение 5'!H145</f>
        <v>8</v>
      </c>
      <c r="H155" s="28">
        <f>'Приложение 5'!I145</f>
        <v>0</v>
      </c>
      <c r="I155" s="28">
        <f>'Приложение 5'!J145</f>
        <v>8</v>
      </c>
    </row>
    <row r="156" spans="1:9" x14ac:dyDescent="0.25">
      <c r="A156" s="29" t="s">
        <v>58</v>
      </c>
      <c r="B156" s="15" t="s">
        <v>31</v>
      </c>
      <c r="C156" s="15" t="s">
        <v>37</v>
      </c>
      <c r="D156" s="15" t="s">
        <v>130</v>
      </c>
      <c r="E156" s="15" t="s">
        <v>81</v>
      </c>
      <c r="F156" s="15" t="s">
        <v>93</v>
      </c>
      <c r="G156" s="28">
        <f>'Приложение 5'!H146</f>
        <v>8</v>
      </c>
      <c r="H156" s="28">
        <f>'Приложение 5'!I146</f>
        <v>0</v>
      </c>
      <c r="I156" s="28">
        <f>'Приложение 5'!J146</f>
        <v>8</v>
      </c>
    </row>
    <row r="157" spans="1:9" ht="31.5" x14ac:dyDescent="0.25">
      <c r="A157" s="17" t="s">
        <v>131</v>
      </c>
      <c r="B157" s="15" t="s">
        <v>31</v>
      </c>
      <c r="C157" s="15" t="s">
        <v>37</v>
      </c>
      <c r="D157" s="15" t="s">
        <v>132</v>
      </c>
      <c r="E157" s="15"/>
      <c r="F157" s="15"/>
      <c r="G157" s="28">
        <f>'Приложение 5'!H147</f>
        <v>22.2</v>
      </c>
      <c r="H157" s="28">
        <f>'Приложение 5'!I147</f>
        <v>0</v>
      </c>
      <c r="I157" s="28">
        <f>'Приложение 5'!J147</f>
        <v>22.2</v>
      </c>
    </row>
    <row r="158" spans="1:9" ht="31.5" x14ac:dyDescent="0.25">
      <c r="A158" s="16" t="s">
        <v>78</v>
      </c>
      <c r="B158" s="15" t="s">
        <v>31</v>
      </c>
      <c r="C158" s="15" t="s">
        <v>37</v>
      </c>
      <c r="D158" s="15" t="s">
        <v>132</v>
      </c>
      <c r="E158" s="15" t="s">
        <v>79</v>
      </c>
      <c r="F158" s="15"/>
      <c r="G158" s="28">
        <f>'Приложение 5'!H148</f>
        <v>22.2</v>
      </c>
      <c r="H158" s="28">
        <f>'Приложение 5'!I148</f>
        <v>0</v>
      </c>
      <c r="I158" s="28">
        <f>'Приложение 5'!J148</f>
        <v>22.2</v>
      </c>
    </row>
    <row r="159" spans="1:9" ht="31.5" x14ac:dyDescent="0.25">
      <c r="A159" s="11" t="s">
        <v>78</v>
      </c>
      <c r="B159" s="15" t="s">
        <v>31</v>
      </c>
      <c r="C159" s="15" t="s">
        <v>37</v>
      </c>
      <c r="D159" s="15" t="s">
        <v>132</v>
      </c>
      <c r="E159" s="15" t="s">
        <v>81</v>
      </c>
      <c r="F159" s="15"/>
      <c r="G159" s="28">
        <f>'Приложение 5'!H149</f>
        <v>22.2</v>
      </c>
      <c r="H159" s="28">
        <f>'Приложение 5'!I149</f>
        <v>0</v>
      </c>
      <c r="I159" s="28">
        <f>'Приложение 5'!J149</f>
        <v>22.2</v>
      </c>
    </row>
    <row r="160" spans="1:9" x14ac:dyDescent="0.25">
      <c r="A160" s="29" t="s">
        <v>58</v>
      </c>
      <c r="B160" s="15" t="s">
        <v>31</v>
      </c>
      <c r="C160" s="15" t="s">
        <v>37</v>
      </c>
      <c r="D160" s="15" t="s">
        <v>132</v>
      </c>
      <c r="E160" s="15" t="s">
        <v>81</v>
      </c>
      <c r="F160" s="15" t="s">
        <v>93</v>
      </c>
      <c r="G160" s="28">
        <f>'Приложение 5'!H150</f>
        <v>22.2</v>
      </c>
      <c r="H160" s="28">
        <f>'Приложение 5'!I150</f>
        <v>0</v>
      </c>
      <c r="I160" s="28">
        <f>'Приложение 5'!J150</f>
        <v>22.2</v>
      </c>
    </row>
    <row r="161" spans="1:9" ht="69.75" customHeight="1" x14ac:dyDescent="0.25">
      <c r="A161" s="17" t="s">
        <v>133</v>
      </c>
      <c r="B161" s="15" t="s">
        <v>31</v>
      </c>
      <c r="C161" s="15" t="s">
        <v>37</v>
      </c>
      <c r="D161" s="15" t="s">
        <v>103</v>
      </c>
      <c r="E161" s="15"/>
      <c r="F161" s="15"/>
      <c r="G161" s="28">
        <f>'Приложение 5'!H151</f>
        <v>1.1000000000000001</v>
      </c>
      <c r="H161" s="28">
        <f>'Приложение 5'!I151</f>
        <v>0</v>
      </c>
      <c r="I161" s="28">
        <f>'Приложение 5'!J151</f>
        <v>1.1000000000000001</v>
      </c>
    </row>
    <row r="162" spans="1:9" ht="31.5" x14ac:dyDescent="0.25">
      <c r="A162" s="16" t="s">
        <v>78</v>
      </c>
      <c r="B162" s="15" t="s">
        <v>31</v>
      </c>
      <c r="C162" s="15" t="s">
        <v>37</v>
      </c>
      <c r="D162" s="15" t="s">
        <v>103</v>
      </c>
      <c r="E162" s="15" t="s">
        <v>79</v>
      </c>
      <c r="F162" s="15"/>
      <c r="G162" s="28">
        <f>'Приложение 5'!H152</f>
        <v>1.1000000000000001</v>
      </c>
      <c r="H162" s="28">
        <f>'Приложение 5'!I152</f>
        <v>0</v>
      </c>
      <c r="I162" s="28">
        <f>'Приложение 5'!J152</f>
        <v>1.1000000000000001</v>
      </c>
    </row>
    <row r="163" spans="1:9" ht="31.5" x14ac:dyDescent="0.25">
      <c r="A163" s="11" t="s">
        <v>78</v>
      </c>
      <c r="B163" s="15" t="s">
        <v>31</v>
      </c>
      <c r="C163" s="15" t="s">
        <v>37</v>
      </c>
      <c r="D163" s="15" t="s">
        <v>103</v>
      </c>
      <c r="E163" s="15" t="s">
        <v>81</v>
      </c>
      <c r="F163" s="15"/>
      <c r="G163" s="28">
        <f>'Приложение 5'!H153</f>
        <v>1.1000000000000001</v>
      </c>
      <c r="H163" s="28">
        <f>'Приложение 5'!I153</f>
        <v>0</v>
      </c>
      <c r="I163" s="28">
        <f>'Приложение 5'!J153</f>
        <v>1.1000000000000001</v>
      </c>
    </row>
    <row r="164" spans="1:9" x14ac:dyDescent="0.25">
      <c r="A164" s="29" t="s">
        <v>58</v>
      </c>
      <c r="B164" s="15" t="s">
        <v>31</v>
      </c>
      <c r="C164" s="15" t="s">
        <v>37</v>
      </c>
      <c r="D164" s="15" t="s">
        <v>103</v>
      </c>
      <c r="E164" s="15" t="s">
        <v>81</v>
      </c>
      <c r="F164" s="15" t="s">
        <v>93</v>
      </c>
      <c r="G164" s="28">
        <f>'Приложение 5'!H154</f>
        <v>1.1000000000000001</v>
      </c>
      <c r="H164" s="28">
        <f>'Приложение 5'!I154</f>
        <v>0</v>
      </c>
      <c r="I164" s="28">
        <f>'Приложение 5'!J154</f>
        <v>1.1000000000000001</v>
      </c>
    </row>
    <row r="165" spans="1:9" hidden="1" x14ac:dyDescent="0.25">
      <c r="A165" s="17" t="s">
        <v>127</v>
      </c>
      <c r="B165" s="15" t="s">
        <v>31</v>
      </c>
      <c r="C165" s="15" t="s">
        <v>37</v>
      </c>
      <c r="D165" s="15" t="s">
        <v>128</v>
      </c>
      <c r="E165" s="15"/>
      <c r="F165" s="15"/>
      <c r="G165" s="28">
        <f>'Приложение 5'!H155</f>
        <v>0</v>
      </c>
      <c r="H165" s="28">
        <f>'Приложение 5'!I155</f>
        <v>0</v>
      </c>
      <c r="I165" s="28">
        <f>'Приложение 5'!J155</f>
        <v>0</v>
      </c>
    </row>
    <row r="166" spans="1:9" ht="31.5" hidden="1" x14ac:dyDescent="0.25">
      <c r="A166" s="16" t="s">
        <v>78</v>
      </c>
      <c r="B166" s="15" t="s">
        <v>134</v>
      </c>
      <c r="C166" s="15" t="s">
        <v>31</v>
      </c>
      <c r="D166" s="15" t="s">
        <v>128</v>
      </c>
      <c r="E166" s="15" t="s">
        <v>79</v>
      </c>
      <c r="F166" s="15"/>
      <c r="G166" s="28">
        <f>'Приложение 5'!H156</f>
        <v>0</v>
      </c>
      <c r="H166" s="28">
        <f>'Приложение 5'!I156</f>
        <v>0</v>
      </c>
      <c r="I166" s="28">
        <f>'Приложение 5'!J156</f>
        <v>0</v>
      </c>
    </row>
    <row r="167" spans="1:9" ht="31.5" hidden="1" x14ac:dyDescent="0.25">
      <c r="A167" s="11" t="s">
        <v>78</v>
      </c>
      <c r="B167" s="15" t="s">
        <v>134</v>
      </c>
      <c r="C167" s="15" t="s">
        <v>31</v>
      </c>
      <c r="D167" s="15" t="s">
        <v>128</v>
      </c>
      <c r="E167" s="15" t="s">
        <v>81</v>
      </c>
      <c r="F167" s="15"/>
      <c r="G167" s="28">
        <f>'Приложение 5'!H157</f>
        <v>0</v>
      </c>
      <c r="H167" s="28">
        <f>'Приложение 5'!I157</f>
        <v>0</v>
      </c>
      <c r="I167" s="28">
        <f>'Приложение 5'!J157</f>
        <v>0</v>
      </c>
    </row>
    <row r="168" spans="1:9" hidden="1" x14ac:dyDescent="0.25">
      <c r="A168" s="29" t="s">
        <v>58</v>
      </c>
      <c r="B168" s="15" t="s">
        <v>134</v>
      </c>
      <c r="C168" s="15" t="s">
        <v>31</v>
      </c>
      <c r="D168" s="15" t="s">
        <v>128</v>
      </c>
      <c r="E168" s="15" t="s">
        <v>81</v>
      </c>
      <c r="F168" s="15" t="s">
        <v>65</v>
      </c>
      <c r="G168" s="28">
        <f>'Приложение 5'!H158</f>
        <v>0</v>
      </c>
      <c r="H168" s="28">
        <f>'Приложение 5'!I158</f>
        <v>0</v>
      </c>
      <c r="I168" s="28">
        <f>'Приложение 5'!J158</f>
        <v>0</v>
      </c>
    </row>
    <row r="169" spans="1:9" ht="19.5" customHeight="1" x14ac:dyDescent="0.25">
      <c r="A169" s="30" t="s">
        <v>135</v>
      </c>
      <c r="B169" s="15" t="s">
        <v>39</v>
      </c>
      <c r="C169" s="45"/>
      <c r="D169" s="45"/>
      <c r="E169" s="45"/>
      <c r="F169" s="45"/>
      <c r="G169" s="28">
        <f>'Приложение 5'!H159</f>
        <v>583.79999999999995</v>
      </c>
      <c r="H169" s="28">
        <f>'Приложение 5'!I159</f>
        <v>8.0969999999999995</v>
      </c>
      <c r="I169" s="28">
        <f>'Приложение 5'!J159</f>
        <v>591.89699999999993</v>
      </c>
    </row>
    <row r="170" spans="1:9" ht="21" customHeight="1" x14ac:dyDescent="0.25">
      <c r="A170" s="30" t="s">
        <v>40</v>
      </c>
      <c r="B170" s="15" t="s">
        <v>41</v>
      </c>
      <c r="C170" s="45"/>
      <c r="D170" s="45"/>
      <c r="E170" s="45"/>
      <c r="F170" s="45"/>
      <c r="G170" s="28">
        <f>'Приложение 5'!H160</f>
        <v>583.79999999999995</v>
      </c>
      <c r="H170" s="28">
        <f>'Приложение 5'!I160</f>
        <v>8.0969999999999995</v>
      </c>
      <c r="I170" s="28">
        <f>'Приложение 5'!J160</f>
        <v>591.89699999999993</v>
      </c>
    </row>
    <row r="171" spans="1:9" ht="32.25" customHeight="1" x14ac:dyDescent="0.25">
      <c r="A171" s="17" t="s">
        <v>136</v>
      </c>
      <c r="B171" s="15" t="s">
        <v>39</v>
      </c>
      <c r="C171" s="15" t="s">
        <v>41</v>
      </c>
      <c r="D171" s="15" t="s">
        <v>137</v>
      </c>
      <c r="E171" s="45"/>
      <c r="F171" s="45"/>
      <c r="G171" s="28">
        <f>'Приложение 5'!H161</f>
        <v>575.79999999999995</v>
      </c>
      <c r="H171" s="28">
        <f>'Приложение 5'!I161</f>
        <v>8.0969999999999995</v>
      </c>
      <c r="I171" s="28">
        <f>'Приложение 5'!J161</f>
        <v>583.89699999999993</v>
      </c>
    </row>
    <row r="172" spans="1:9" ht="53.25" customHeight="1" x14ac:dyDescent="0.25">
      <c r="A172" s="17" t="s">
        <v>138</v>
      </c>
      <c r="B172" s="15" t="s">
        <v>39</v>
      </c>
      <c r="C172" s="15" t="s">
        <v>41</v>
      </c>
      <c r="D172" s="15" t="s">
        <v>137</v>
      </c>
      <c r="E172" s="45">
        <v>100</v>
      </c>
      <c r="F172" s="45"/>
      <c r="G172" s="28">
        <f>'Приложение 5'!H162</f>
        <v>419.9</v>
      </c>
      <c r="H172" s="28">
        <f>'Приложение 5'!I162</f>
        <v>6.0789999999999997</v>
      </c>
      <c r="I172" s="28">
        <f>'Приложение 5'!J162</f>
        <v>425.97899999999998</v>
      </c>
    </row>
    <row r="173" spans="1:9" ht="25.5" customHeight="1" x14ac:dyDescent="0.25">
      <c r="A173" s="17" t="s">
        <v>139</v>
      </c>
      <c r="B173" s="15" t="s">
        <v>39</v>
      </c>
      <c r="C173" s="15" t="s">
        <v>41</v>
      </c>
      <c r="D173" s="15" t="s">
        <v>137</v>
      </c>
      <c r="E173" s="45">
        <v>110</v>
      </c>
      <c r="F173" s="45"/>
      <c r="G173" s="28">
        <f>'Приложение 5'!H163</f>
        <v>419.9</v>
      </c>
      <c r="H173" s="28">
        <f>'Приложение 5'!I163</f>
        <v>6.0789999999999997</v>
      </c>
      <c r="I173" s="28">
        <f>'Приложение 5'!J163</f>
        <v>425.97899999999998</v>
      </c>
    </row>
    <row r="174" spans="1:9" ht="19.5" customHeight="1" x14ac:dyDescent="0.25">
      <c r="A174" s="11" t="s">
        <v>57</v>
      </c>
      <c r="B174" s="15" t="s">
        <v>39</v>
      </c>
      <c r="C174" s="15" t="s">
        <v>41</v>
      </c>
      <c r="D174" s="15" t="s">
        <v>137</v>
      </c>
      <c r="E174" s="45">
        <v>110</v>
      </c>
      <c r="F174" s="45">
        <v>1</v>
      </c>
      <c r="G174" s="28">
        <f>'Приложение 5'!H164</f>
        <v>419.9</v>
      </c>
      <c r="H174" s="28">
        <f>'Приложение 5'!I164</f>
        <v>6.0789999999999997</v>
      </c>
      <c r="I174" s="28">
        <f>'Приложение 5'!J164</f>
        <v>425.97899999999998</v>
      </c>
    </row>
    <row r="175" spans="1:9" ht="36" hidden="1" customHeight="1" x14ac:dyDescent="0.25">
      <c r="A175" s="17" t="s">
        <v>140</v>
      </c>
      <c r="B175" s="15" t="s">
        <v>39</v>
      </c>
      <c r="C175" s="15" t="s">
        <v>41</v>
      </c>
      <c r="D175" s="15" t="s">
        <v>141</v>
      </c>
      <c r="E175" s="45">
        <v>110</v>
      </c>
      <c r="F175" s="45"/>
      <c r="G175" s="28">
        <f>G177</f>
        <v>0</v>
      </c>
      <c r="H175" s="28">
        <f>H177</f>
        <v>0</v>
      </c>
      <c r="I175" s="28">
        <f>I177</f>
        <v>0</v>
      </c>
    </row>
    <row r="176" spans="1:9" ht="19.5" hidden="1" customHeight="1" x14ac:dyDescent="0.25">
      <c r="A176" s="17" t="s">
        <v>139</v>
      </c>
      <c r="B176" s="15" t="s">
        <v>39</v>
      </c>
      <c r="C176" s="15" t="s">
        <v>41</v>
      </c>
      <c r="D176" s="15" t="s">
        <v>141</v>
      </c>
      <c r="E176" s="45">
        <v>110</v>
      </c>
      <c r="F176" s="45"/>
      <c r="G176" s="28">
        <f>G177</f>
        <v>0</v>
      </c>
      <c r="H176" s="28">
        <f>H177</f>
        <v>0</v>
      </c>
      <c r="I176" s="28">
        <f>I177</f>
        <v>0</v>
      </c>
    </row>
    <row r="177" spans="1:9" ht="19.5" hidden="1" customHeight="1" x14ac:dyDescent="0.25">
      <c r="A177" s="29" t="s">
        <v>58</v>
      </c>
      <c r="B177" s="15" t="s">
        <v>39</v>
      </c>
      <c r="C177" s="15" t="s">
        <v>41</v>
      </c>
      <c r="D177" s="15" t="s">
        <v>141</v>
      </c>
      <c r="E177" s="45">
        <v>110</v>
      </c>
      <c r="F177" s="45">
        <v>2</v>
      </c>
      <c r="G177" s="28">
        <f>'Приложение 5'!H170</f>
        <v>0</v>
      </c>
      <c r="H177" s="28">
        <f>'Приложение 5'!I170</f>
        <v>0</v>
      </c>
      <c r="I177" s="28">
        <f>'Приложение 5'!J170</f>
        <v>0</v>
      </c>
    </row>
    <row r="178" spans="1:9" ht="36" hidden="1" customHeight="1" x14ac:dyDescent="0.25">
      <c r="A178" s="17" t="s">
        <v>140</v>
      </c>
      <c r="B178" s="15" t="s">
        <v>39</v>
      </c>
      <c r="C178" s="15" t="s">
        <v>41</v>
      </c>
      <c r="D178" s="15" t="s">
        <v>142</v>
      </c>
      <c r="E178" s="45">
        <v>110</v>
      </c>
      <c r="F178" s="45"/>
      <c r="G178" s="28">
        <f>G180</f>
        <v>0</v>
      </c>
      <c r="H178" s="28">
        <f>H180</f>
        <v>0</v>
      </c>
      <c r="I178" s="28">
        <f>I180</f>
        <v>0</v>
      </c>
    </row>
    <row r="179" spans="1:9" ht="19.5" hidden="1" customHeight="1" x14ac:dyDescent="0.25">
      <c r="A179" s="17" t="s">
        <v>139</v>
      </c>
      <c r="B179" s="15" t="s">
        <v>39</v>
      </c>
      <c r="C179" s="15" t="s">
        <v>41</v>
      </c>
      <c r="D179" s="15" t="s">
        <v>142</v>
      </c>
      <c r="E179" s="45">
        <v>110</v>
      </c>
      <c r="F179" s="45"/>
      <c r="G179" s="28">
        <f>G180</f>
        <v>0</v>
      </c>
      <c r="H179" s="28">
        <f>H180</f>
        <v>0</v>
      </c>
      <c r="I179" s="28">
        <f>I180</f>
        <v>0</v>
      </c>
    </row>
    <row r="180" spans="1:9" ht="19.5" hidden="1" customHeight="1" x14ac:dyDescent="0.25">
      <c r="A180" s="29" t="s">
        <v>58</v>
      </c>
      <c r="B180" s="15" t="s">
        <v>39</v>
      </c>
      <c r="C180" s="15" t="s">
        <v>41</v>
      </c>
      <c r="D180" s="15" t="s">
        <v>142</v>
      </c>
      <c r="E180" s="45">
        <v>110</v>
      </c>
      <c r="F180" s="45">
        <v>1</v>
      </c>
      <c r="G180" s="28">
        <f>'Приложение 5'!H173</f>
        <v>0</v>
      </c>
      <c r="H180" s="28">
        <f>'Приложение 5'!I173</f>
        <v>0</v>
      </c>
      <c r="I180" s="28">
        <f>'Приложение 5'!J173</f>
        <v>0</v>
      </c>
    </row>
    <row r="181" spans="1:9" ht="31.5" x14ac:dyDescent="0.25">
      <c r="A181" s="46" t="s">
        <v>143</v>
      </c>
      <c r="B181" s="15" t="s">
        <v>39</v>
      </c>
      <c r="C181" s="15" t="s">
        <v>41</v>
      </c>
      <c r="D181" s="15" t="s">
        <v>137</v>
      </c>
      <c r="E181" s="45">
        <v>200</v>
      </c>
      <c r="F181" s="45"/>
      <c r="G181" s="28">
        <f>'Приложение 5'!H174</f>
        <v>153.9</v>
      </c>
      <c r="H181" s="28">
        <f>'Приложение 5'!I174</f>
        <v>4.0170000000000003</v>
      </c>
      <c r="I181" s="28">
        <f>'Приложение 5'!J174</f>
        <v>157.917</v>
      </c>
    </row>
    <row r="182" spans="1:9" ht="31.5" x14ac:dyDescent="0.25">
      <c r="A182" s="46" t="s">
        <v>144</v>
      </c>
      <c r="B182" s="15" t="s">
        <v>39</v>
      </c>
      <c r="C182" s="15" t="s">
        <v>41</v>
      </c>
      <c r="D182" s="15" t="s">
        <v>137</v>
      </c>
      <c r="E182" s="45">
        <v>240</v>
      </c>
      <c r="F182" s="45"/>
      <c r="G182" s="28">
        <f>'Приложение 5'!H175</f>
        <v>153.9</v>
      </c>
      <c r="H182" s="28">
        <f>'Приложение 5'!I175</f>
        <v>4.0170000000000003</v>
      </c>
      <c r="I182" s="28">
        <f>'Приложение 5'!J175</f>
        <v>157.917</v>
      </c>
    </row>
    <row r="183" spans="1:9" x14ac:dyDescent="0.25">
      <c r="A183" s="11" t="s">
        <v>57</v>
      </c>
      <c r="B183" s="15" t="s">
        <v>39</v>
      </c>
      <c r="C183" s="15" t="s">
        <v>41</v>
      </c>
      <c r="D183" s="15" t="s">
        <v>137</v>
      </c>
      <c r="E183" s="45">
        <v>240</v>
      </c>
      <c r="F183" s="45">
        <v>1</v>
      </c>
      <c r="G183" s="28">
        <f>'Приложение 5'!H176</f>
        <v>153.9</v>
      </c>
      <c r="H183" s="28">
        <f>'Приложение 5'!I176</f>
        <v>4.0170000000000003</v>
      </c>
      <c r="I183" s="28">
        <f>'Приложение 5'!J176</f>
        <v>157.917</v>
      </c>
    </row>
    <row r="184" spans="1:9" x14ac:dyDescent="0.25">
      <c r="A184" s="16" t="s">
        <v>72</v>
      </c>
      <c r="B184" s="15" t="s">
        <v>39</v>
      </c>
      <c r="C184" s="15" t="s">
        <v>41</v>
      </c>
      <c r="D184" s="15" t="s">
        <v>137</v>
      </c>
      <c r="E184" s="15" t="s">
        <v>73</v>
      </c>
      <c r="F184" s="15"/>
      <c r="G184" s="28">
        <f>'Приложение 5'!H177</f>
        <v>2</v>
      </c>
      <c r="H184" s="28">
        <f>'Приложение 5'!I177</f>
        <v>-1.9990000000000001</v>
      </c>
      <c r="I184" s="28">
        <f>'Приложение 5'!J177</f>
        <v>9.9999999999988987E-4</v>
      </c>
    </row>
    <row r="185" spans="1:9" x14ac:dyDescent="0.25">
      <c r="A185" s="16" t="s">
        <v>145</v>
      </c>
      <c r="B185" s="15" t="s">
        <v>39</v>
      </c>
      <c r="C185" s="15" t="s">
        <v>41</v>
      </c>
      <c r="D185" s="15" t="s">
        <v>137</v>
      </c>
      <c r="E185" s="15" t="s">
        <v>146</v>
      </c>
      <c r="F185" s="15"/>
      <c r="G185" s="28">
        <f>'Приложение 5'!H178</f>
        <v>0</v>
      </c>
      <c r="H185" s="28">
        <f>'Приложение 5'!I178</f>
        <v>0</v>
      </c>
      <c r="I185" s="28">
        <f>'Приложение 5'!J178</f>
        <v>0</v>
      </c>
    </row>
    <row r="186" spans="1:9" x14ac:dyDescent="0.25">
      <c r="A186" s="11" t="s">
        <v>57</v>
      </c>
      <c r="B186" s="15" t="s">
        <v>39</v>
      </c>
      <c r="C186" s="15" t="s">
        <v>41</v>
      </c>
      <c r="D186" s="15" t="s">
        <v>137</v>
      </c>
      <c r="E186" s="15" t="s">
        <v>146</v>
      </c>
      <c r="F186" s="15" t="s">
        <v>65</v>
      </c>
      <c r="G186" s="28">
        <f>'Приложение 5'!H179</f>
        <v>0</v>
      </c>
      <c r="H186" s="28">
        <f>'Приложение 5'!I179</f>
        <v>0</v>
      </c>
      <c r="I186" s="28">
        <f>'Приложение 5'!J179</f>
        <v>0</v>
      </c>
    </row>
    <row r="187" spans="1:9" x14ac:dyDescent="0.25">
      <c r="A187" s="16" t="s">
        <v>86</v>
      </c>
      <c r="B187" s="15" t="s">
        <v>39</v>
      </c>
      <c r="C187" s="15" t="s">
        <v>41</v>
      </c>
      <c r="D187" s="15" t="s">
        <v>137</v>
      </c>
      <c r="E187" s="15" t="s">
        <v>87</v>
      </c>
      <c r="F187" s="15"/>
      <c r="G187" s="28">
        <f>'Приложение 5'!H180</f>
        <v>2</v>
      </c>
      <c r="H187" s="28">
        <f>'Приложение 5'!I180</f>
        <v>-1.9990000000000001</v>
      </c>
      <c r="I187" s="28">
        <f>'Приложение 5'!J180</f>
        <v>9.9999999999988987E-4</v>
      </c>
    </row>
    <row r="188" spans="1:9" x14ac:dyDescent="0.25">
      <c r="A188" s="11" t="s">
        <v>57</v>
      </c>
      <c r="B188" s="15" t="s">
        <v>39</v>
      </c>
      <c r="C188" s="15" t="s">
        <v>41</v>
      </c>
      <c r="D188" s="15" t="s">
        <v>137</v>
      </c>
      <c r="E188" s="15" t="s">
        <v>87</v>
      </c>
      <c r="F188" s="15" t="s">
        <v>65</v>
      </c>
      <c r="G188" s="28">
        <f>'Приложение 5'!H181</f>
        <v>2</v>
      </c>
      <c r="H188" s="28">
        <f>'Приложение 5'!I181</f>
        <v>-1.9990000000000001</v>
      </c>
      <c r="I188" s="28">
        <f>'Приложение 5'!J181</f>
        <v>9.9999999999988987E-4</v>
      </c>
    </row>
    <row r="189" spans="1:9" ht="35.25" customHeight="1" x14ac:dyDescent="0.25">
      <c r="A189" s="47" t="s">
        <v>147</v>
      </c>
      <c r="B189" s="15" t="s">
        <v>39</v>
      </c>
      <c r="C189" s="15" t="s">
        <v>41</v>
      </c>
      <c r="D189" s="15" t="s">
        <v>148</v>
      </c>
      <c r="E189" s="15"/>
      <c r="F189" s="15"/>
      <c r="G189" s="28">
        <f>'Приложение 5'!H182</f>
        <v>8</v>
      </c>
      <c r="H189" s="28">
        <f>'Приложение 5'!I182</f>
        <v>0</v>
      </c>
      <c r="I189" s="28">
        <f>'Приложение 5'!J182</f>
        <v>8</v>
      </c>
    </row>
    <row r="190" spans="1:9" ht="31.5" x14ac:dyDescent="0.25">
      <c r="A190" s="46" t="s">
        <v>143</v>
      </c>
      <c r="B190" s="15" t="s">
        <v>39</v>
      </c>
      <c r="C190" s="15" t="s">
        <v>41</v>
      </c>
      <c r="D190" s="15" t="s">
        <v>148</v>
      </c>
      <c r="E190" s="45">
        <v>200</v>
      </c>
      <c r="F190" s="45"/>
      <c r="G190" s="28">
        <f>'Приложение 5'!H183</f>
        <v>8</v>
      </c>
      <c r="H190" s="28">
        <f>'Приложение 5'!I183</f>
        <v>0</v>
      </c>
      <c r="I190" s="28">
        <f>'Приложение 5'!J183</f>
        <v>8</v>
      </c>
    </row>
    <row r="191" spans="1:9" ht="31.5" x14ac:dyDescent="0.25">
      <c r="A191" s="46" t="s">
        <v>144</v>
      </c>
      <c r="B191" s="15" t="s">
        <v>39</v>
      </c>
      <c r="C191" s="15" t="s">
        <v>41</v>
      </c>
      <c r="D191" s="15" t="s">
        <v>148</v>
      </c>
      <c r="E191" s="45">
        <v>240</v>
      </c>
      <c r="F191" s="45"/>
      <c r="G191" s="28">
        <f>'Приложение 5'!H184</f>
        <v>8</v>
      </c>
      <c r="H191" s="28">
        <f>'Приложение 5'!I184</f>
        <v>0</v>
      </c>
      <c r="I191" s="28">
        <f>'Приложение 5'!J184</f>
        <v>8</v>
      </c>
    </row>
    <row r="192" spans="1:9" ht="15" customHeight="1" x14ac:dyDescent="0.25">
      <c r="A192" s="29" t="s">
        <v>58</v>
      </c>
      <c r="B192" s="15" t="s">
        <v>39</v>
      </c>
      <c r="C192" s="15" t="s">
        <v>41</v>
      </c>
      <c r="D192" s="15" t="s">
        <v>148</v>
      </c>
      <c r="E192" s="45">
        <v>240</v>
      </c>
      <c r="F192" s="45">
        <v>2</v>
      </c>
      <c r="G192" s="13">
        <f>'Приложение 5'!H185</f>
        <v>8</v>
      </c>
      <c r="H192" s="13">
        <f>'Приложение 5'!I185</f>
        <v>0</v>
      </c>
      <c r="I192" s="13">
        <f>'Приложение 5'!J185</f>
        <v>8</v>
      </c>
    </row>
    <row r="193" spans="1:10" x14ac:dyDescent="0.25">
      <c r="A193" s="16" t="s">
        <v>72</v>
      </c>
      <c r="B193" s="15" t="s">
        <v>39</v>
      </c>
      <c r="C193" s="15" t="s">
        <v>41</v>
      </c>
      <c r="D193" s="15" t="s">
        <v>149</v>
      </c>
      <c r="E193" s="15" t="s">
        <v>79</v>
      </c>
      <c r="F193" s="15"/>
      <c r="G193" s="28">
        <f>'Приложение 5'!H186</f>
        <v>0</v>
      </c>
      <c r="H193" s="28">
        <f>'Приложение 5'!I186</f>
        <v>0</v>
      </c>
      <c r="I193" s="28">
        <f>'Приложение 5'!J186</f>
        <v>0</v>
      </c>
    </row>
    <row r="194" spans="1:10" x14ac:dyDescent="0.25">
      <c r="A194" s="16" t="s">
        <v>145</v>
      </c>
      <c r="B194" s="15" t="s">
        <v>39</v>
      </c>
      <c r="C194" s="15" t="s">
        <v>41</v>
      </c>
      <c r="D194" s="15" t="s">
        <v>149</v>
      </c>
      <c r="E194" s="15" t="s">
        <v>81</v>
      </c>
      <c r="F194" s="15"/>
      <c r="G194" s="28">
        <f>'Приложение 5'!H187</f>
        <v>0</v>
      </c>
      <c r="H194" s="28">
        <f>'Приложение 5'!I187</f>
        <v>0</v>
      </c>
      <c r="I194" s="28">
        <f>'Приложение 5'!J187</f>
        <v>0</v>
      </c>
    </row>
    <row r="195" spans="1:10" x14ac:dyDescent="0.25">
      <c r="A195" s="11" t="s">
        <v>150</v>
      </c>
      <c r="B195" s="15" t="s">
        <v>39</v>
      </c>
      <c r="C195" s="15" t="s">
        <v>41</v>
      </c>
      <c r="D195" s="15" t="s">
        <v>149</v>
      </c>
      <c r="E195" s="15" t="s">
        <v>81</v>
      </c>
      <c r="F195" s="15" t="s">
        <v>65</v>
      </c>
      <c r="G195" s="13">
        <f>'Приложение 5'!H188</f>
        <v>0</v>
      </c>
      <c r="H195" s="13">
        <f>'Приложение 5'!I188</f>
        <v>0</v>
      </c>
      <c r="I195" s="13">
        <f>'Приложение 5'!J188</f>
        <v>0</v>
      </c>
    </row>
    <row r="196" spans="1:10" ht="16.5" customHeight="1" x14ac:dyDescent="0.25">
      <c r="A196" s="30" t="s">
        <v>42</v>
      </c>
      <c r="B196" s="15" t="s">
        <v>43</v>
      </c>
      <c r="C196" s="15"/>
      <c r="D196" s="12">
        <v>9500080290</v>
      </c>
      <c r="E196" s="15"/>
      <c r="F196" s="15"/>
      <c r="G196" s="48">
        <f>G197+G203</f>
        <v>0</v>
      </c>
      <c r="H196" s="49">
        <f>H202</f>
        <v>0</v>
      </c>
      <c r="I196" s="13">
        <f>G196+H196</f>
        <v>0</v>
      </c>
    </row>
    <row r="197" spans="1:10" ht="18" customHeight="1" x14ac:dyDescent="0.25">
      <c r="A197" s="30" t="s">
        <v>44</v>
      </c>
      <c r="B197" s="15" t="s">
        <v>43</v>
      </c>
      <c r="C197" s="15" t="s">
        <v>45</v>
      </c>
      <c r="D197" s="12">
        <v>9500080290</v>
      </c>
      <c r="E197" s="15"/>
      <c r="F197" s="15"/>
      <c r="G197" s="13">
        <f>G198</f>
        <v>0</v>
      </c>
      <c r="H197" s="49">
        <f>H202</f>
        <v>0</v>
      </c>
      <c r="I197" s="13">
        <f>G197+H197</f>
        <v>0</v>
      </c>
      <c r="J197" s="5"/>
    </row>
    <row r="198" spans="1:10" x14ac:dyDescent="0.25">
      <c r="A198" s="30" t="s">
        <v>151</v>
      </c>
      <c r="B198" s="15" t="s">
        <v>43</v>
      </c>
      <c r="C198" s="15" t="s">
        <v>45</v>
      </c>
      <c r="D198" s="12">
        <v>9500080290</v>
      </c>
      <c r="E198" s="15"/>
      <c r="F198" s="15"/>
      <c r="G198" s="13">
        <f>G199</f>
        <v>0</v>
      </c>
      <c r="H198" s="49">
        <f>H202</f>
        <v>0</v>
      </c>
      <c r="I198" s="13">
        <f>G198+H198</f>
        <v>0</v>
      </c>
      <c r="J198" s="50"/>
    </row>
    <row r="199" spans="1:10" ht="33" customHeight="1" x14ac:dyDescent="0.25">
      <c r="A199" s="30" t="s">
        <v>152</v>
      </c>
      <c r="B199" s="15" t="s">
        <v>43</v>
      </c>
      <c r="C199" s="15" t="s">
        <v>45</v>
      </c>
      <c r="D199" s="12">
        <v>9500080290</v>
      </c>
      <c r="E199" s="15"/>
      <c r="F199" s="15"/>
      <c r="G199" s="13">
        <f>G200</f>
        <v>0</v>
      </c>
      <c r="H199" s="49">
        <f>H202</f>
        <v>0</v>
      </c>
      <c r="I199" s="13">
        <f>G199+H199</f>
        <v>0</v>
      </c>
      <c r="J199" s="5"/>
    </row>
    <row r="200" spans="1:10" x14ac:dyDescent="0.25">
      <c r="A200" s="16" t="s">
        <v>82</v>
      </c>
      <c r="B200" s="15" t="s">
        <v>43</v>
      </c>
      <c r="C200" s="15" t="s">
        <v>45</v>
      </c>
      <c r="D200" s="12">
        <v>9500080290</v>
      </c>
      <c r="E200" s="15" t="s">
        <v>83</v>
      </c>
      <c r="F200" s="15"/>
      <c r="G200" s="13">
        <f>G201</f>
        <v>0</v>
      </c>
      <c r="H200" s="49">
        <f>H202</f>
        <v>0</v>
      </c>
      <c r="I200" s="13">
        <f>'Приложение 5'!J193</f>
        <v>36</v>
      </c>
    </row>
    <row r="201" spans="1:10" ht="31.5" x14ac:dyDescent="0.25">
      <c r="A201" s="16" t="s">
        <v>153</v>
      </c>
      <c r="B201" s="15" t="s">
        <v>43</v>
      </c>
      <c r="C201" s="15" t="s">
        <v>45</v>
      </c>
      <c r="D201" s="12">
        <v>9500080290</v>
      </c>
      <c r="E201" s="15" t="s">
        <v>154</v>
      </c>
      <c r="F201" s="15"/>
      <c r="G201" s="13">
        <f>G202</f>
        <v>0</v>
      </c>
      <c r="H201" s="49">
        <f>H202</f>
        <v>0</v>
      </c>
      <c r="I201" s="28">
        <f>'Приложение 5'!J194</f>
        <v>36</v>
      </c>
    </row>
    <row r="202" spans="1:10" x14ac:dyDescent="0.25">
      <c r="A202" s="11" t="s">
        <v>57</v>
      </c>
      <c r="B202" s="15" t="s">
        <v>43</v>
      </c>
      <c r="C202" s="15" t="s">
        <v>45</v>
      </c>
      <c r="D202" s="12">
        <v>9500080290</v>
      </c>
      <c r="E202" s="15" t="s">
        <v>154</v>
      </c>
      <c r="F202" s="15" t="s">
        <v>65</v>
      </c>
      <c r="G202" s="13"/>
      <c r="H202" s="49">
        <f>'Приложение 5'!I195</f>
        <v>0</v>
      </c>
      <c r="I202" s="13">
        <f>'Приложение 5'!J195</f>
        <v>36</v>
      </c>
    </row>
    <row r="203" spans="1:10" ht="21.75" hidden="1" customHeight="1" x14ac:dyDescent="0.25">
      <c r="A203" s="30" t="s">
        <v>46</v>
      </c>
      <c r="B203" s="15" t="s">
        <v>43</v>
      </c>
      <c r="C203" s="15" t="s">
        <v>47</v>
      </c>
      <c r="D203" s="15" t="s">
        <v>149</v>
      </c>
      <c r="E203" s="15"/>
      <c r="F203" s="15"/>
      <c r="G203" s="13">
        <f>G204</f>
        <v>0</v>
      </c>
      <c r="I203" s="28">
        <f>'Приложение 5'!J196</f>
        <v>0</v>
      </c>
    </row>
    <row r="204" spans="1:10" ht="31.5" hidden="1" x14ac:dyDescent="0.25">
      <c r="A204" s="30" t="s">
        <v>155</v>
      </c>
      <c r="B204" s="15" t="s">
        <v>43</v>
      </c>
      <c r="C204" s="15" t="s">
        <v>47</v>
      </c>
      <c r="D204" s="15" t="s">
        <v>149</v>
      </c>
      <c r="E204" s="15"/>
      <c r="F204" s="15"/>
      <c r="G204" s="13">
        <f>G205+G208</f>
        <v>0</v>
      </c>
      <c r="I204" s="28">
        <f>'Приложение 5'!J197</f>
        <v>0</v>
      </c>
    </row>
    <row r="205" spans="1:10" hidden="1" x14ac:dyDescent="0.25">
      <c r="A205" s="16" t="s">
        <v>82</v>
      </c>
      <c r="B205" s="15" t="s">
        <v>43</v>
      </c>
      <c r="C205" s="15" t="s">
        <v>47</v>
      </c>
      <c r="D205" s="15" t="s">
        <v>149</v>
      </c>
      <c r="E205" s="15" t="s">
        <v>83</v>
      </c>
      <c r="F205" s="15"/>
      <c r="G205" s="13">
        <f>G206</f>
        <v>0</v>
      </c>
      <c r="I205" s="28">
        <f>'Приложение 5'!J198</f>
        <v>0</v>
      </c>
    </row>
    <row r="206" spans="1:10" ht="31.5" hidden="1" x14ac:dyDescent="0.25">
      <c r="A206" s="16" t="s">
        <v>153</v>
      </c>
      <c r="B206" s="15" t="s">
        <v>43</v>
      </c>
      <c r="C206" s="15" t="s">
        <v>47</v>
      </c>
      <c r="D206" s="15" t="s">
        <v>149</v>
      </c>
      <c r="E206" s="15" t="s">
        <v>154</v>
      </c>
      <c r="F206" s="15"/>
      <c r="G206" s="13">
        <f>G207</f>
        <v>0</v>
      </c>
      <c r="I206" s="28">
        <f>'Приложение 5'!J199</f>
        <v>0</v>
      </c>
    </row>
    <row r="207" spans="1:10" hidden="1" x14ac:dyDescent="0.25">
      <c r="A207" s="11" t="s">
        <v>57</v>
      </c>
      <c r="B207" s="15" t="s">
        <v>43</v>
      </c>
      <c r="C207" s="15" t="s">
        <v>47</v>
      </c>
      <c r="D207" s="15" t="s">
        <v>149</v>
      </c>
      <c r="E207" s="15" t="s">
        <v>154</v>
      </c>
      <c r="F207" s="15" t="s">
        <v>65</v>
      </c>
      <c r="G207" s="13"/>
      <c r="I207" s="28">
        <f>'Приложение 5'!J200</f>
        <v>0</v>
      </c>
    </row>
    <row r="208" spans="1:10" ht="22.5" hidden="1" customHeight="1" x14ac:dyDescent="0.25">
      <c r="A208" s="16" t="s">
        <v>156</v>
      </c>
      <c r="B208" s="15" t="s">
        <v>43</v>
      </c>
      <c r="C208" s="15" t="s">
        <v>47</v>
      </c>
      <c r="D208" s="15" t="s">
        <v>149</v>
      </c>
      <c r="E208" s="15" t="s">
        <v>157</v>
      </c>
      <c r="F208" s="15"/>
      <c r="G208" s="13">
        <f>G209</f>
        <v>0</v>
      </c>
      <c r="I208" s="28">
        <f>'Приложение 5'!J201</f>
        <v>0</v>
      </c>
    </row>
    <row r="209" spans="1:7" hidden="1" x14ac:dyDescent="0.25">
      <c r="A209" s="11" t="s">
        <v>57</v>
      </c>
      <c r="B209" s="15" t="s">
        <v>43</v>
      </c>
      <c r="C209" s="15" t="s">
        <v>47</v>
      </c>
      <c r="D209" s="15" t="s">
        <v>149</v>
      </c>
      <c r="E209" s="15" t="s">
        <v>157</v>
      </c>
      <c r="F209" s="15" t="s">
        <v>65</v>
      </c>
      <c r="G209" s="13"/>
    </row>
    <row r="210" spans="1:7" x14ac:dyDescent="0.25">
      <c r="B210" s="3"/>
      <c r="C210" s="3"/>
    </row>
    <row r="211" spans="1:7" x14ac:dyDescent="0.25">
      <c r="B211" s="3"/>
      <c r="C211" s="3"/>
    </row>
    <row r="212" spans="1:7" x14ac:dyDescent="0.25">
      <c r="B212" s="3"/>
      <c r="C212" s="3"/>
    </row>
    <row r="213" spans="1:7" x14ac:dyDescent="0.25">
      <c r="B213" s="3"/>
      <c r="C213" s="3"/>
    </row>
    <row r="214" spans="1:7" x14ac:dyDescent="0.25">
      <c r="B214" s="3"/>
      <c r="C214" s="3"/>
    </row>
    <row r="215" spans="1:7" x14ac:dyDescent="0.25">
      <c r="B215" s="3"/>
      <c r="C215" s="3"/>
    </row>
    <row r="216" spans="1:7" x14ac:dyDescent="0.25">
      <c r="B216" s="3"/>
      <c r="C216" s="3"/>
    </row>
    <row r="217" spans="1:7" x14ac:dyDescent="0.25">
      <c r="B217" s="3"/>
      <c r="C217" s="3"/>
    </row>
    <row r="218" spans="1:7" x14ac:dyDescent="0.25">
      <c r="B218" s="3"/>
      <c r="C218" s="3"/>
    </row>
    <row r="219" spans="1:7" x14ac:dyDescent="0.25">
      <c r="B219" s="3"/>
      <c r="C219" s="3"/>
    </row>
    <row r="220" spans="1:7" x14ac:dyDescent="0.25">
      <c r="B220" s="3"/>
      <c r="C220" s="3"/>
    </row>
    <row r="221" spans="1:7" x14ac:dyDescent="0.25">
      <c r="B221" s="3"/>
      <c r="C221" s="3"/>
    </row>
    <row r="222" spans="1:7" x14ac:dyDescent="0.25">
      <c r="B222" s="3"/>
      <c r="C222" s="3"/>
    </row>
    <row r="223" spans="1:7" x14ac:dyDescent="0.25">
      <c r="B223" s="3"/>
      <c r="C223" s="3"/>
    </row>
    <row r="224" spans="1:7" x14ac:dyDescent="0.25">
      <c r="B224" s="3"/>
      <c r="C224" s="3"/>
    </row>
    <row r="225" spans="2:3" x14ac:dyDescent="0.25">
      <c r="B225" s="3"/>
      <c r="C225" s="3"/>
    </row>
    <row r="226" spans="2:3" x14ac:dyDescent="0.25">
      <c r="B226" s="3"/>
      <c r="C226" s="3"/>
    </row>
    <row r="227" spans="2:3" x14ac:dyDescent="0.25">
      <c r="B227" s="3"/>
      <c r="C227" s="3"/>
    </row>
    <row r="228" spans="2:3" x14ac:dyDescent="0.25">
      <c r="B228" s="3"/>
      <c r="C228" s="3"/>
    </row>
    <row r="229" spans="2:3" x14ac:dyDescent="0.25">
      <c r="B229" s="3"/>
      <c r="C229" s="3"/>
    </row>
    <row r="230" spans="2:3" x14ac:dyDescent="0.25">
      <c r="B230" s="3"/>
      <c r="C230" s="3"/>
    </row>
    <row r="231" spans="2:3" x14ac:dyDescent="0.25">
      <c r="B231" s="3"/>
      <c r="C231" s="3"/>
    </row>
    <row r="232" spans="2:3" x14ac:dyDescent="0.25">
      <c r="B232" s="3"/>
      <c r="C232" s="3"/>
    </row>
    <row r="233" spans="2:3" x14ac:dyDescent="0.25">
      <c r="B233" s="3"/>
      <c r="C233" s="3"/>
    </row>
    <row r="234" spans="2:3" x14ac:dyDescent="0.25">
      <c r="B234" s="3"/>
      <c r="C234" s="3"/>
    </row>
    <row r="235" spans="2:3" x14ac:dyDescent="0.25">
      <c r="B235" s="3"/>
      <c r="C235" s="3"/>
    </row>
    <row r="236" spans="2:3" x14ac:dyDescent="0.25">
      <c r="B236" s="3"/>
      <c r="C236" s="3"/>
    </row>
    <row r="237" spans="2:3" x14ac:dyDescent="0.25">
      <c r="B237" s="3"/>
      <c r="C237" s="3"/>
    </row>
    <row r="238" spans="2:3" x14ac:dyDescent="0.25">
      <c r="B238" s="3"/>
      <c r="C238" s="3"/>
    </row>
    <row r="239" spans="2:3" x14ac:dyDescent="0.25">
      <c r="B239" s="3"/>
      <c r="C239" s="3"/>
    </row>
    <row r="240" spans="2:3" x14ac:dyDescent="0.25">
      <c r="B240" s="3"/>
      <c r="C240" s="3"/>
    </row>
    <row r="241" spans="2:3" x14ac:dyDescent="0.25">
      <c r="B241" s="3"/>
      <c r="C241" s="3"/>
    </row>
  </sheetData>
  <mergeCells count="9">
    <mergeCell ref="D6:I6"/>
    <mergeCell ref="A9:G9"/>
    <mergeCell ref="G10:I10"/>
    <mergeCell ref="A1:I1"/>
    <mergeCell ref="A2:I2"/>
    <mergeCell ref="A3:I3"/>
    <mergeCell ref="A4:I4"/>
    <mergeCell ref="A5:I5"/>
    <mergeCell ref="A7:I7"/>
  </mergeCells>
  <pageMargins left="0.70000004768371604" right="0.70000004768371604" top="0.75" bottom="0.75" header="0.30000001192092901" footer="0.30000001192092901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4"/>
  <sheetViews>
    <sheetView workbookViewId="0">
      <selection activeCell="H43" sqref="H43"/>
    </sheetView>
  </sheetViews>
  <sheetFormatPr defaultColWidth="9" defaultRowHeight="15.75" x14ac:dyDescent="0.25"/>
  <cols>
    <col min="1" max="1" width="78.140625" style="20" customWidth="1"/>
    <col min="2" max="2" width="9.42578125" style="20" customWidth="1"/>
    <col min="3" max="3" width="8.140625" style="1" customWidth="1"/>
    <col min="4" max="4" width="7.28515625" style="1" customWidth="1"/>
    <col min="5" max="5" width="14.140625" style="3" bestFit="1" customWidth="1"/>
    <col min="6" max="6" width="6.85546875" style="3" customWidth="1"/>
    <col min="7" max="7" width="5.85546875" style="3" customWidth="1"/>
    <col min="8" max="8" width="11.7109375" style="21" bestFit="1" customWidth="1"/>
    <col min="9" max="9" width="13" style="21" bestFit="1" customWidth="1"/>
    <col min="10" max="10" width="11.7109375" style="21" bestFit="1" customWidth="1"/>
    <col min="11" max="11" width="9" style="1" bestFit="1" customWidth="1"/>
    <col min="12" max="16384" width="9" style="1"/>
  </cols>
  <sheetData>
    <row r="1" spans="1:10" x14ac:dyDescent="0.25">
      <c r="A1" s="60" t="s">
        <v>158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x14ac:dyDescent="0.25">
      <c r="A3" s="65" t="str">
        <f>'приложение 3'!A3:F3</f>
        <v>Совета народных депутатов №48-3СС от 26.12.2025 г.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  <c r="J4" s="65"/>
    </row>
    <row r="5" spans="1:10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x14ac:dyDescent="0.25">
      <c r="A6" s="22"/>
      <c r="B6" s="22"/>
      <c r="C6" s="22"/>
      <c r="D6" s="22"/>
      <c r="E6" s="60" t="s">
        <v>172</v>
      </c>
      <c r="F6" s="60"/>
      <c r="G6" s="60"/>
      <c r="H6" s="60"/>
      <c r="I6" s="60"/>
      <c r="J6" s="60"/>
    </row>
    <row r="7" spans="1:10" ht="25.5" customHeight="1" x14ac:dyDescent="0.25">
      <c r="A7" s="66" t="s">
        <v>171</v>
      </c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5">
      <c r="A8" s="23"/>
      <c r="B8" s="23"/>
      <c r="C8" s="23"/>
      <c r="D8" s="23"/>
      <c r="E8" s="4"/>
      <c r="F8" s="4"/>
      <c r="G8" s="4"/>
      <c r="H8" s="24"/>
    </row>
    <row r="9" spans="1:10" ht="12.75" customHeight="1" x14ac:dyDescent="0.25">
      <c r="A9" s="58"/>
      <c r="B9" s="58"/>
      <c r="C9" s="58"/>
      <c r="D9" s="58"/>
      <c r="E9" s="58"/>
      <c r="F9" s="58"/>
      <c r="G9" s="58"/>
      <c r="H9" s="58"/>
    </row>
    <row r="10" spans="1:10" ht="14.25" customHeight="1" x14ac:dyDescent="0.25">
      <c r="H10" s="62" t="s">
        <v>49</v>
      </c>
      <c r="I10" s="63"/>
      <c r="J10" s="64"/>
    </row>
    <row r="11" spans="1:10" s="20" customFormat="1" ht="46.5" customHeight="1" x14ac:dyDescent="0.25">
      <c r="A11" s="9" t="s">
        <v>3</v>
      </c>
      <c r="B11" s="9"/>
      <c r="C11" s="25" t="s">
        <v>4</v>
      </c>
      <c r="D11" s="25" t="s">
        <v>50</v>
      </c>
      <c r="E11" s="25" t="s">
        <v>51</v>
      </c>
      <c r="F11" s="25" t="s">
        <v>52</v>
      </c>
      <c r="G11" s="25" t="s">
        <v>53</v>
      </c>
      <c r="H11" s="10" t="s">
        <v>54</v>
      </c>
      <c r="I11" s="10" t="s">
        <v>55</v>
      </c>
      <c r="J11" s="10" t="s">
        <v>54</v>
      </c>
    </row>
    <row r="12" spans="1:10" s="20" customFormat="1" x14ac:dyDescent="0.25">
      <c r="A12" s="26" t="s">
        <v>159</v>
      </c>
      <c r="B12" s="15" t="s">
        <v>134</v>
      </c>
      <c r="C12" s="27"/>
      <c r="D12" s="27"/>
      <c r="E12" s="27"/>
      <c r="F12" s="27"/>
      <c r="G12" s="27"/>
      <c r="H12" s="28">
        <f>H15+H61+H70+H102+H159+H186+H195</f>
        <v>3597.1869999999999</v>
      </c>
      <c r="I12" s="28">
        <f>I15+I61+I70+I102+I159+I189</f>
        <v>149.55600000000001</v>
      </c>
      <c r="J12" s="28">
        <f>H12+I12</f>
        <v>3746.7429999999999</v>
      </c>
    </row>
    <row r="13" spans="1:10" s="20" customFormat="1" x14ac:dyDescent="0.25">
      <c r="A13" s="11" t="s">
        <v>57</v>
      </c>
      <c r="B13" s="15" t="s">
        <v>134</v>
      </c>
      <c r="C13" s="12">
        <v>1</v>
      </c>
      <c r="D13" s="27"/>
      <c r="E13" s="27"/>
      <c r="F13" s="27"/>
      <c r="G13" s="27"/>
      <c r="H13" s="13">
        <f>H15+H121+H161+H195</f>
        <v>2691.6000000000004</v>
      </c>
      <c r="I13" s="13">
        <f>I20+I25+I29+I41+I44+I50+I121+I164+I176+I181</f>
        <v>162.55599999999998</v>
      </c>
      <c r="J13" s="13">
        <f>H13+I13</f>
        <v>2854.1560000000004</v>
      </c>
    </row>
    <row r="14" spans="1:10" s="20" customFormat="1" x14ac:dyDescent="0.25">
      <c r="A14" s="29" t="s">
        <v>58</v>
      </c>
      <c r="B14" s="15" t="s">
        <v>134</v>
      </c>
      <c r="C14" s="12">
        <v>2</v>
      </c>
      <c r="D14" s="27"/>
      <c r="E14" s="27"/>
      <c r="F14" s="27"/>
      <c r="G14" s="27"/>
      <c r="H14" s="13">
        <f>H61+H70+H129+H185</f>
        <v>905.58699999999999</v>
      </c>
      <c r="I14" s="13">
        <f>I66+I69+I75+I79+I88+I128+I146+I150+I154+I185+I84+I97+I101</f>
        <v>0</v>
      </c>
      <c r="J14" s="13">
        <f>H14+I14</f>
        <v>905.58699999999999</v>
      </c>
    </row>
    <row r="15" spans="1:10" ht="18" customHeight="1" x14ac:dyDescent="0.25">
      <c r="A15" s="30" t="s">
        <v>8</v>
      </c>
      <c r="B15" s="15" t="s">
        <v>134</v>
      </c>
      <c r="C15" s="15" t="s">
        <v>9</v>
      </c>
      <c r="D15" s="31"/>
      <c r="E15" s="32"/>
      <c r="F15" s="31"/>
      <c r="G15" s="31"/>
      <c r="H15" s="13">
        <f>H16+H21+H26+H35</f>
        <v>2022.8</v>
      </c>
      <c r="I15" s="13">
        <f>I16+I21+I26+I35</f>
        <v>143.459</v>
      </c>
      <c r="J15" s="13">
        <f>J20+J25+J26+J35</f>
        <v>2166.259</v>
      </c>
    </row>
    <row r="16" spans="1:10" ht="33" customHeight="1" x14ac:dyDescent="0.25">
      <c r="A16" s="16" t="s">
        <v>10</v>
      </c>
      <c r="B16" s="15" t="s">
        <v>134</v>
      </c>
      <c r="C16" s="15" t="s">
        <v>9</v>
      </c>
      <c r="D16" s="31" t="s">
        <v>11</v>
      </c>
      <c r="E16" s="33" t="s">
        <v>59</v>
      </c>
      <c r="F16" s="31"/>
      <c r="G16" s="31"/>
      <c r="H16" s="13">
        <f>H20</f>
        <v>699</v>
      </c>
      <c r="I16" s="13">
        <f>I20</f>
        <v>61.848999999999997</v>
      </c>
      <c r="J16" s="13">
        <f>J20</f>
        <v>760.84900000000005</v>
      </c>
    </row>
    <row r="17" spans="1:10" ht="24.75" customHeight="1" x14ac:dyDescent="0.25">
      <c r="A17" s="34" t="s">
        <v>60</v>
      </c>
      <c r="B17" s="15" t="s">
        <v>134</v>
      </c>
      <c r="C17" s="15" t="s">
        <v>9</v>
      </c>
      <c r="D17" s="31" t="s">
        <v>11</v>
      </c>
      <c r="E17" s="33" t="s">
        <v>59</v>
      </c>
      <c r="F17" s="31"/>
      <c r="G17" s="31"/>
      <c r="H17" s="13">
        <f>H20</f>
        <v>699</v>
      </c>
      <c r="I17" s="49">
        <f>I20</f>
        <v>61.848999999999997</v>
      </c>
      <c r="J17" s="49">
        <f>J20</f>
        <v>760.84900000000005</v>
      </c>
    </row>
    <row r="18" spans="1:10" ht="49.5" customHeight="1" x14ac:dyDescent="0.25">
      <c r="A18" s="16" t="s">
        <v>61</v>
      </c>
      <c r="B18" s="15" t="s">
        <v>134</v>
      </c>
      <c r="C18" s="15" t="s">
        <v>9</v>
      </c>
      <c r="D18" s="31" t="s">
        <v>11</v>
      </c>
      <c r="E18" s="33" t="s">
        <v>59</v>
      </c>
      <c r="F18" s="31" t="s">
        <v>62</v>
      </c>
      <c r="G18" s="31"/>
      <c r="H18" s="13">
        <f>H20</f>
        <v>699</v>
      </c>
      <c r="I18" s="49">
        <f>I20</f>
        <v>61.848999999999997</v>
      </c>
      <c r="J18" s="49">
        <f>J20</f>
        <v>760.84900000000005</v>
      </c>
    </row>
    <row r="19" spans="1:10" ht="19.5" customHeight="1" x14ac:dyDescent="0.25">
      <c r="A19" s="16" t="s">
        <v>63</v>
      </c>
      <c r="B19" s="15" t="s">
        <v>134</v>
      </c>
      <c r="C19" s="15" t="s">
        <v>9</v>
      </c>
      <c r="D19" s="31" t="s">
        <v>11</v>
      </c>
      <c r="E19" s="33" t="s">
        <v>59</v>
      </c>
      <c r="F19" s="31" t="s">
        <v>64</v>
      </c>
      <c r="G19" s="31"/>
      <c r="H19" s="13">
        <f>H20</f>
        <v>699</v>
      </c>
      <c r="I19" s="49">
        <f>I20</f>
        <v>61.848999999999997</v>
      </c>
      <c r="J19" s="49">
        <f>J20</f>
        <v>760.84900000000005</v>
      </c>
    </row>
    <row r="20" spans="1:10" ht="20.25" customHeight="1" x14ac:dyDescent="0.25">
      <c r="A20" s="11" t="s">
        <v>57</v>
      </c>
      <c r="B20" s="15" t="s">
        <v>134</v>
      </c>
      <c r="C20" s="15" t="s">
        <v>9</v>
      </c>
      <c r="D20" s="31" t="s">
        <v>11</v>
      </c>
      <c r="E20" s="33" t="s">
        <v>59</v>
      </c>
      <c r="F20" s="31" t="s">
        <v>64</v>
      </c>
      <c r="G20" s="31" t="s">
        <v>65</v>
      </c>
      <c r="H20" s="13">
        <v>699</v>
      </c>
      <c r="I20" s="49">
        <v>61.848999999999997</v>
      </c>
      <c r="J20" s="49">
        <f>H20+I20</f>
        <v>760.84900000000005</v>
      </c>
    </row>
    <row r="21" spans="1:10" ht="51.75" customHeight="1" x14ac:dyDescent="0.25">
      <c r="A21" s="17" t="s">
        <v>12</v>
      </c>
      <c r="B21" s="15" t="s">
        <v>134</v>
      </c>
      <c r="C21" s="15" t="s">
        <v>9</v>
      </c>
      <c r="D21" s="31" t="s">
        <v>13</v>
      </c>
      <c r="E21" s="35"/>
      <c r="F21" s="36"/>
      <c r="G21" s="37"/>
      <c r="H21" s="51">
        <f>H25</f>
        <v>488.5</v>
      </c>
      <c r="I21" s="49">
        <f>I25</f>
        <v>60.033999999999999</v>
      </c>
      <c r="J21" s="49">
        <f>J25</f>
        <v>548.53399999999999</v>
      </c>
    </row>
    <row r="22" spans="1:10" ht="23.25" customHeight="1" x14ac:dyDescent="0.25">
      <c r="A22" s="34" t="s">
        <v>66</v>
      </c>
      <c r="B22" s="15" t="s">
        <v>134</v>
      </c>
      <c r="C22" s="15" t="s">
        <v>9</v>
      </c>
      <c r="D22" s="31" t="s">
        <v>13</v>
      </c>
      <c r="E22" s="33" t="s">
        <v>67</v>
      </c>
      <c r="F22" s="36" t="s">
        <v>68</v>
      </c>
      <c r="G22" s="36"/>
      <c r="H22" s="51">
        <f>H25</f>
        <v>488.5</v>
      </c>
      <c r="I22" s="49">
        <f>I25</f>
        <v>60.033999999999999</v>
      </c>
      <c r="J22" s="49">
        <f>J25</f>
        <v>548.53399999999999</v>
      </c>
    </row>
    <row r="23" spans="1:10" ht="47.25" x14ac:dyDescent="0.25">
      <c r="A23" s="16" t="s">
        <v>61</v>
      </c>
      <c r="B23" s="15" t="s">
        <v>134</v>
      </c>
      <c r="C23" s="15" t="s">
        <v>9</v>
      </c>
      <c r="D23" s="31" t="s">
        <v>13</v>
      </c>
      <c r="E23" s="33" t="s">
        <v>67</v>
      </c>
      <c r="F23" s="36">
        <v>100</v>
      </c>
      <c r="G23" s="36"/>
      <c r="H23" s="51">
        <f>H21</f>
        <v>488.5</v>
      </c>
      <c r="I23" s="49">
        <f>I25</f>
        <v>60.033999999999999</v>
      </c>
      <c r="J23" s="49">
        <f>J25</f>
        <v>548.53399999999999</v>
      </c>
    </row>
    <row r="24" spans="1:10" x14ac:dyDescent="0.25">
      <c r="A24" s="16" t="s">
        <v>63</v>
      </c>
      <c r="B24" s="15" t="s">
        <v>134</v>
      </c>
      <c r="C24" s="15" t="s">
        <v>9</v>
      </c>
      <c r="D24" s="31" t="s">
        <v>13</v>
      </c>
      <c r="E24" s="33" t="s">
        <v>67</v>
      </c>
      <c r="F24" s="36">
        <v>120</v>
      </c>
      <c r="G24" s="36"/>
      <c r="H24" s="51">
        <f>H21</f>
        <v>488.5</v>
      </c>
      <c r="I24" s="49">
        <f>I25</f>
        <v>60.033999999999999</v>
      </c>
      <c r="J24" s="49">
        <f>J25</f>
        <v>548.53399999999999</v>
      </c>
    </row>
    <row r="25" spans="1:10" x14ac:dyDescent="0.25">
      <c r="A25" s="11" t="s">
        <v>57</v>
      </c>
      <c r="B25" s="15" t="s">
        <v>134</v>
      </c>
      <c r="C25" s="15" t="s">
        <v>9</v>
      </c>
      <c r="D25" s="31" t="s">
        <v>13</v>
      </c>
      <c r="E25" s="33" t="s">
        <v>67</v>
      </c>
      <c r="F25" s="36">
        <v>120</v>
      </c>
      <c r="G25" s="37">
        <v>1</v>
      </c>
      <c r="H25" s="51">
        <v>488.5</v>
      </c>
      <c r="I25" s="49">
        <v>60.033999999999999</v>
      </c>
      <c r="J25" s="49">
        <f t="shared" ref="J25:J36" si="0">H25+I25</f>
        <v>548.53399999999999</v>
      </c>
    </row>
    <row r="26" spans="1:10" ht="31.5" x14ac:dyDescent="0.25">
      <c r="A26" s="11" t="s">
        <v>160</v>
      </c>
      <c r="B26" s="15" t="s">
        <v>134</v>
      </c>
      <c r="C26" s="15" t="s">
        <v>9</v>
      </c>
      <c r="D26" s="31" t="s">
        <v>14</v>
      </c>
      <c r="E26" s="35"/>
      <c r="F26" s="36"/>
      <c r="G26" s="37"/>
      <c r="H26" s="51">
        <f>H29+H34</f>
        <v>2.4039999999999999</v>
      </c>
      <c r="I26" s="49">
        <f>I29+I31</f>
        <v>0</v>
      </c>
      <c r="J26" s="49">
        <f t="shared" si="0"/>
        <v>2.4039999999999999</v>
      </c>
    </row>
    <row r="27" spans="1:10" ht="47.25" x14ac:dyDescent="0.25">
      <c r="A27" s="11" t="s">
        <v>161</v>
      </c>
      <c r="B27" s="15" t="s">
        <v>134</v>
      </c>
      <c r="C27" s="15" t="s">
        <v>9</v>
      </c>
      <c r="D27" s="31" t="s">
        <v>14</v>
      </c>
      <c r="E27" s="38" t="s">
        <v>69</v>
      </c>
      <c r="F27" s="36">
        <v>500</v>
      </c>
      <c r="G27" s="37"/>
      <c r="H27" s="51">
        <f>H34</f>
        <v>2.4039999999999999</v>
      </c>
      <c r="I27" s="49">
        <f>I29</f>
        <v>0</v>
      </c>
      <c r="J27" s="49">
        <f t="shared" si="0"/>
        <v>2.4039999999999999</v>
      </c>
    </row>
    <row r="28" spans="1:10" x14ac:dyDescent="0.25">
      <c r="A28" s="11" t="s">
        <v>57</v>
      </c>
      <c r="B28" s="15" t="s">
        <v>134</v>
      </c>
      <c r="C28" s="15" t="s">
        <v>9</v>
      </c>
      <c r="D28" s="31" t="s">
        <v>14</v>
      </c>
      <c r="E28" s="38" t="s">
        <v>69</v>
      </c>
      <c r="F28" s="36">
        <v>540</v>
      </c>
      <c r="G28" s="37"/>
      <c r="H28" s="51">
        <f>H26</f>
        <v>2.4039999999999999</v>
      </c>
      <c r="I28" s="49">
        <f>I29</f>
        <v>0</v>
      </c>
      <c r="J28" s="49">
        <f t="shared" si="0"/>
        <v>2.4039999999999999</v>
      </c>
    </row>
    <row r="29" spans="1:10" hidden="1" x14ac:dyDescent="0.25">
      <c r="A29" s="30" t="s">
        <v>17</v>
      </c>
      <c r="B29" s="15" t="s">
        <v>134</v>
      </c>
      <c r="C29" s="15" t="s">
        <v>9</v>
      </c>
      <c r="D29" s="31" t="s">
        <v>14</v>
      </c>
      <c r="E29" s="38" t="s">
        <v>69</v>
      </c>
      <c r="F29" s="36">
        <v>240</v>
      </c>
      <c r="G29" s="37" t="s">
        <v>65</v>
      </c>
      <c r="H29" s="51"/>
      <c r="I29" s="49"/>
      <c r="J29" s="49">
        <f t="shared" si="0"/>
        <v>0</v>
      </c>
    </row>
    <row r="30" spans="1:10" ht="18" hidden="1" customHeight="1" x14ac:dyDescent="0.25">
      <c r="A30" s="11" t="s">
        <v>162</v>
      </c>
      <c r="B30" s="15" t="s">
        <v>134</v>
      </c>
      <c r="C30" s="15" t="s">
        <v>9</v>
      </c>
      <c r="D30" s="31" t="s">
        <v>14</v>
      </c>
      <c r="E30" s="38" t="s">
        <v>69</v>
      </c>
      <c r="F30" s="15"/>
      <c r="G30" s="15"/>
      <c r="H30" s="13"/>
      <c r="I30" s="49"/>
      <c r="J30" s="49">
        <f t="shared" si="0"/>
        <v>0</v>
      </c>
    </row>
    <row r="31" spans="1:10" hidden="1" x14ac:dyDescent="0.25">
      <c r="A31" s="11" t="s">
        <v>72</v>
      </c>
      <c r="B31" s="15" t="s">
        <v>134</v>
      </c>
      <c r="C31" s="15" t="s">
        <v>9</v>
      </c>
      <c r="D31" s="31" t="s">
        <v>14</v>
      </c>
      <c r="E31" s="38" t="s">
        <v>69</v>
      </c>
      <c r="F31" s="15"/>
      <c r="G31" s="15"/>
      <c r="H31" s="13"/>
      <c r="I31" s="49">
        <f>I34</f>
        <v>0</v>
      </c>
      <c r="J31" s="49">
        <f t="shared" si="0"/>
        <v>0</v>
      </c>
    </row>
    <row r="32" spans="1:10" hidden="1" x14ac:dyDescent="0.25">
      <c r="A32" s="11" t="s">
        <v>57</v>
      </c>
      <c r="B32" s="15" t="s">
        <v>134</v>
      </c>
      <c r="C32" s="15" t="s">
        <v>9</v>
      </c>
      <c r="D32" s="31" t="s">
        <v>14</v>
      </c>
      <c r="E32" s="38" t="s">
        <v>69</v>
      </c>
      <c r="F32" s="15" t="s">
        <v>73</v>
      </c>
      <c r="G32" s="15"/>
      <c r="H32" s="13"/>
      <c r="I32" s="49">
        <f>I34</f>
        <v>0</v>
      </c>
      <c r="J32" s="49">
        <f t="shared" si="0"/>
        <v>0</v>
      </c>
    </row>
    <row r="33" spans="1:11" hidden="1" x14ac:dyDescent="0.25">
      <c r="A33" s="30" t="s">
        <v>17</v>
      </c>
      <c r="B33" s="15" t="s">
        <v>134</v>
      </c>
      <c r="C33" s="15" t="s">
        <v>9</v>
      </c>
      <c r="D33" s="31" t="s">
        <v>14</v>
      </c>
      <c r="E33" s="38" t="s">
        <v>69</v>
      </c>
      <c r="F33" s="15" t="s">
        <v>75</v>
      </c>
      <c r="G33" s="15"/>
      <c r="H33" s="13"/>
      <c r="I33" s="49">
        <f>I34</f>
        <v>0</v>
      </c>
      <c r="J33" s="49">
        <f t="shared" si="0"/>
        <v>0</v>
      </c>
    </row>
    <row r="34" spans="1:11" x14ac:dyDescent="0.25">
      <c r="A34" s="11" t="s">
        <v>57</v>
      </c>
      <c r="B34" s="15" t="s">
        <v>134</v>
      </c>
      <c r="C34" s="15" t="s">
        <v>9</v>
      </c>
      <c r="D34" s="31" t="s">
        <v>14</v>
      </c>
      <c r="E34" s="38" t="s">
        <v>69</v>
      </c>
      <c r="F34" s="15" t="s">
        <v>163</v>
      </c>
      <c r="G34" s="15" t="s">
        <v>65</v>
      </c>
      <c r="H34" s="13">
        <v>2.4039999999999999</v>
      </c>
      <c r="I34" s="49"/>
      <c r="J34" s="49">
        <f t="shared" si="0"/>
        <v>2.4039999999999999</v>
      </c>
    </row>
    <row r="35" spans="1:11" ht="19.5" customHeight="1" x14ac:dyDescent="0.25">
      <c r="A35" s="30" t="s">
        <v>17</v>
      </c>
      <c r="B35" s="15" t="s">
        <v>134</v>
      </c>
      <c r="C35" s="15" t="s">
        <v>9</v>
      </c>
      <c r="D35" s="15" t="s">
        <v>18</v>
      </c>
      <c r="E35" s="12"/>
      <c r="F35" s="15"/>
      <c r="G35" s="15"/>
      <c r="H35" s="13">
        <f>H36+H51</f>
        <v>832.89599999999996</v>
      </c>
      <c r="I35" s="49">
        <f>I37+I42+I48</f>
        <v>21.576000000000001</v>
      </c>
      <c r="J35" s="49">
        <f t="shared" si="0"/>
        <v>854.47199999999998</v>
      </c>
    </row>
    <row r="36" spans="1:11" ht="30.75" customHeight="1" x14ac:dyDescent="0.25">
      <c r="A36" s="34" t="s">
        <v>76</v>
      </c>
      <c r="B36" s="15" t="s">
        <v>134</v>
      </c>
      <c r="C36" s="15" t="s">
        <v>9</v>
      </c>
      <c r="D36" s="15" t="s">
        <v>18</v>
      </c>
      <c r="E36" s="38" t="s">
        <v>77</v>
      </c>
      <c r="F36" s="15"/>
      <c r="G36" s="15"/>
      <c r="H36" s="13">
        <f>H41+H44+H50</f>
        <v>832.89599999999996</v>
      </c>
      <c r="I36" s="49">
        <f>I35</f>
        <v>21.576000000000001</v>
      </c>
      <c r="J36" s="49">
        <f t="shared" si="0"/>
        <v>854.47199999999998</v>
      </c>
    </row>
    <row r="37" spans="1:11" ht="30.75" customHeight="1" x14ac:dyDescent="0.25">
      <c r="A37" s="16" t="s">
        <v>61</v>
      </c>
      <c r="B37" s="15" t="s">
        <v>134</v>
      </c>
      <c r="C37" s="15" t="s">
        <v>9</v>
      </c>
      <c r="D37" s="15" t="s">
        <v>18</v>
      </c>
      <c r="E37" s="38" t="s">
        <v>77</v>
      </c>
      <c r="F37" s="36">
        <v>100</v>
      </c>
      <c r="G37" s="36"/>
      <c r="H37" s="51">
        <f>H39+H41</f>
        <v>617.1</v>
      </c>
      <c r="I37" s="51">
        <f>I39+I41</f>
        <v>3.4590000000000001</v>
      </c>
      <c r="J37" s="51">
        <f>J39+J41</f>
        <v>620.55899999999997</v>
      </c>
    </row>
    <row r="38" spans="1:11" ht="18" hidden="1" customHeight="1" x14ac:dyDescent="0.25">
      <c r="A38" s="16" t="s">
        <v>63</v>
      </c>
      <c r="B38" s="15" t="s">
        <v>134</v>
      </c>
      <c r="C38" s="15" t="s">
        <v>9</v>
      </c>
      <c r="D38" s="15" t="s">
        <v>18</v>
      </c>
      <c r="E38" s="38" t="s">
        <v>77</v>
      </c>
      <c r="F38" s="36">
        <v>120</v>
      </c>
      <c r="G38" s="36"/>
      <c r="H38" s="51">
        <f>H39</f>
        <v>0</v>
      </c>
      <c r="I38" s="49">
        <f>I39</f>
        <v>0</v>
      </c>
      <c r="J38" s="49">
        <f t="shared" ref="J38:J44" si="1">H38+I38</f>
        <v>0</v>
      </c>
    </row>
    <row r="39" spans="1:11" ht="18.75" hidden="1" customHeight="1" x14ac:dyDescent="0.25">
      <c r="A39" s="11" t="s">
        <v>57</v>
      </c>
      <c r="B39" s="15" t="s">
        <v>134</v>
      </c>
      <c r="C39" s="15" t="s">
        <v>9</v>
      </c>
      <c r="D39" s="15" t="s">
        <v>18</v>
      </c>
      <c r="E39" s="38" t="s">
        <v>77</v>
      </c>
      <c r="F39" s="36">
        <v>120</v>
      </c>
      <c r="G39" s="37">
        <v>1</v>
      </c>
      <c r="H39" s="51"/>
      <c r="I39" s="49"/>
      <c r="J39" s="49">
        <f t="shared" si="1"/>
        <v>0</v>
      </c>
    </row>
    <row r="40" spans="1:11" ht="18" customHeight="1" x14ac:dyDescent="0.25">
      <c r="A40" s="16" t="s">
        <v>63</v>
      </c>
      <c r="B40" s="15" t="s">
        <v>134</v>
      </c>
      <c r="C40" s="15" t="s">
        <v>9</v>
      </c>
      <c r="D40" s="15" t="s">
        <v>18</v>
      </c>
      <c r="E40" s="38" t="s">
        <v>77</v>
      </c>
      <c r="F40" s="36">
        <v>110</v>
      </c>
      <c r="G40" s="36"/>
      <c r="H40" s="51">
        <f>H41</f>
        <v>617.1</v>
      </c>
      <c r="I40" s="49">
        <f>I41</f>
        <v>3.4590000000000001</v>
      </c>
      <c r="J40" s="49">
        <f t="shared" si="1"/>
        <v>620.55899999999997</v>
      </c>
    </row>
    <row r="41" spans="1:11" ht="18.75" customHeight="1" x14ac:dyDescent="0.25">
      <c r="A41" s="11" t="s">
        <v>57</v>
      </c>
      <c r="B41" s="15" t="s">
        <v>134</v>
      </c>
      <c r="C41" s="15" t="s">
        <v>9</v>
      </c>
      <c r="D41" s="15" t="s">
        <v>18</v>
      </c>
      <c r="E41" s="38" t="s">
        <v>77</v>
      </c>
      <c r="F41" s="36">
        <v>110</v>
      </c>
      <c r="G41" s="37">
        <v>1</v>
      </c>
      <c r="H41" s="51">
        <v>617.1</v>
      </c>
      <c r="I41" s="49">
        <v>3.4590000000000001</v>
      </c>
      <c r="J41" s="49">
        <f t="shared" si="1"/>
        <v>620.55899999999997</v>
      </c>
    </row>
    <row r="42" spans="1:11" ht="31.5" x14ac:dyDescent="0.25">
      <c r="A42" s="16" t="s">
        <v>78</v>
      </c>
      <c r="B42" s="15" t="s">
        <v>134</v>
      </c>
      <c r="C42" s="15" t="s">
        <v>9</v>
      </c>
      <c r="D42" s="31" t="s">
        <v>18</v>
      </c>
      <c r="E42" s="38" t="s">
        <v>77</v>
      </c>
      <c r="F42" s="15" t="s">
        <v>79</v>
      </c>
      <c r="G42" s="15"/>
      <c r="H42" s="13">
        <f>H44</f>
        <v>210.9</v>
      </c>
      <c r="I42" s="49">
        <f>I44</f>
        <v>19</v>
      </c>
      <c r="J42" s="49">
        <f t="shared" si="1"/>
        <v>229.9</v>
      </c>
    </row>
    <row r="43" spans="1:11" ht="31.5" x14ac:dyDescent="0.25">
      <c r="A43" s="16" t="s">
        <v>80</v>
      </c>
      <c r="B43" s="15" t="s">
        <v>134</v>
      </c>
      <c r="C43" s="15" t="s">
        <v>9</v>
      </c>
      <c r="D43" s="31" t="s">
        <v>18</v>
      </c>
      <c r="E43" s="38" t="s">
        <v>77</v>
      </c>
      <c r="F43" s="15" t="s">
        <v>81</v>
      </c>
      <c r="G43" s="15"/>
      <c r="H43" s="13">
        <f>H44</f>
        <v>210.9</v>
      </c>
      <c r="I43" s="49">
        <f>I44</f>
        <v>19</v>
      </c>
      <c r="J43" s="49">
        <f t="shared" si="1"/>
        <v>229.9</v>
      </c>
    </row>
    <row r="44" spans="1:11" x14ac:dyDescent="0.25">
      <c r="A44" s="11" t="s">
        <v>57</v>
      </c>
      <c r="B44" s="15" t="s">
        <v>134</v>
      </c>
      <c r="C44" s="15" t="s">
        <v>9</v>
      </c>
      <c r="D44" s="31" t="s">
        <v>18</v>
      </c>
      <c r="E44" s="38" t="s">
        <v>77</v>
      </c>
      <c r="F44" s="15" t="s">
        <v>81</v>
      </c>
      <c r="G44" s="15" t="s">
        <v>65</v>
      </c>
      <c r="H44" s="13">
        <v>210.9</v>
      </c>
      <c r="I44" s="49">
        <v>19</v>
      </c>
      <c r="J44" s="49">
        <f t="shared" si="1"/>
        <v>229.9</v>
      </c>
    </row>
    <row r="45" spans="1:11" ht="0.75" customHeight="1" x14ac:dyDescent="0.25">
      <c r="A45" s="16" t="s">
        <v>82</v>
      </c>
      <c r="B45" s="15" t="s">
        <v>134</v>
      </c>
      <c r="C45" s="15" t="s">
        <v>9</v>
      </c>
      <c r="D45" s="15" t="s">
        <v>18</v>
      </c>
      <c r="E45" s="38" t="s">
        <v>77</v>
      </c>
      <c r="F45" s="15" t="s">
        <v>83</v>
      </c>
      <c r="G45" s="15"/>
      <c r="H45" s="13" t="s">
        <v>164</v>
      </c>
      <c r="I45" s="49"/>
      <c r="J45" s="49" t="str">
        <f>H45</f>
        <v>.</v>
      </c>
    </row>
    <row r="46" spans="1:11" hidden="1" x14ac:dyDescent="0.25">
      <c r="A46" s="17" t="s">
        <v>84</v>
      </c>
      <c r="B46" s="15" t="s">
        <v>134</v>
      </c>
      <c r="C46" s="15" t="s">
        <v>9</v>
      </c>
      <c r="D46" s="15" t="s">
        <v>18</v>
      </c>
      <c r="E46" s="38" t="s">
        <v>77</v>
      </c>
      <c r="F46" s="15" t="s">
        <v>85</v>
      </c>
      <c r="G46" s="15"/>
      <c r="H46" s="13">
        <f>H47</f>
        <v>0</v>
      </c>
      <c r="I46" s="49"/>
      <c r="J46" s="49">
        <f>H46</f>
        <v>0</v>
      </c>
    </row>
    <row r="47" spans="1:11" hidden="1" x14ac:dyDescent="0.25">
      <c r="A47" s="11" t="s">
        <v>57</v>
      </c>
      <c r="B47" s="15" t="s">
        <v>134</v>
      </c>
      <c r="C47" s="15" t="s">
        <v>9</v>
      </c>
      <c r="D47" s="15" t="s">
        <v>18</v>
      </c>
      <c r="E47" s="38" t="s">
        <v>77</v>
      </c>
      <c r="F47" s="15" t="s">
        <v>85</v>
      </c>
      <c r="G47" s="15" t="s">
        <v>65</v>
      </c>
      <c r="H47" s="13"/>
      <c r="I47" s="49"/>
      <c r="J47" s="49">
        <f>H47</f>
        <v>0</v>
      </c>
      <c r="K47" s="39"/>
    </row>
    <row r="48" spans="1:11" x14ac:dyDescent="0.25">
      <c r="A48" s="16" t="s">
        <v>72</v>
      </c>
      <c r="B48" s="15" t="s">
        <v>134</v>
      </c>
      <c r="C48" s="15" t="s">
        <v>9</v>
      </c>
      <c r="D48" s="15" t="s">
        <v>18</v>
      </c>
      <c r="E48" s="38" t="s">
        <v>77</v>
      </c>
      <c r="F48" s="15" t="s">
        <v>73</v>
      </c>
      <c r="G48" s="15"/>
      <c r="H48" s="13">
        <f>H50</f>
        <v>4.8959999999999999</v>
      </c>
      <c r="I48" s="49">
        <f>I50</f>
        <v>-0.88300000000000001</v>
      </c>
      <c r="J48" s="49">
        <f>H48+I48</f>
        <v>4.0129999999999999</v>
      </c>
      <c r="K48" s="39"/>
    </row>
    <row r="49" spans="1:11" x14ac:dyDescent="0.25">
      <c r="A49" s="16" t="s">
        <v>86</v>
      </c>
      <c r="B49" s="15" t="s">
        <v>134</v>
      </c>
      <c r="C49" s="15" t="s">
        <v>9</v>
      </c>
      <c r="D49" s="15" t="s">
        <v>18</v>
      </c>
      <c r="E49" s="38" t="s">
        <v>77</v>
      </c>
      <c r="F49" s="15" t="s">
        <v>87</v>
      </c>
      <c r="G49" s="15"/>
      <c r="H49" s="13">
        <f>H50</f>
        <v>4.8959999999999999</v>
      </c>
      <c r="I49" s="49">
        <f>I50</f>
        <v>-0.88300000000000001</v>
      </c>
      <c r="J49" s="49">
        <f>H49+I49</f>
        <v>4.0129999999999999</v>
      </c>
      <c r="K49" s="39"/>
    </row>
    <row r="50" spans="1:11" x14ac:dyDescent="0.25">
      <c r="A50" s="11" t="s">
        <v>57</v>
      </c>
      <c r="B50" s="15" t="s">
        <v>134</v>
      </c>
      <c r="C50" s="15" t="s">
        <v>9</v>
      </c>
      <c r="D50" s="15" t="s">
        <v>18</v>
      </c>
      <c r="E50" s="38" t="s">
        <v>77</v>
      </c>
      <c r="F50" s="15" t="s">
        <v>87</v>
      </c>
      <c r="G50" s="15" t="s">
        <v>65</v>
      </c>
      <c r="H50" s="13">
        <v>4.8959999999999999</v>
      </c>
      <c r="I50" s="49">
        <v>-0.88300000000000001</v>
      </c>
      <c r="J50" s="49">
        <f>H50+I50</f>
        <v>4.0129999999999999</v>
      </c>
      <c r="K50" s="39"/>
    </row>
    <row r="51" spans="1:11" ht="31.5" hidden="1" x14ac:dyDescent="0.25">
      <c r="A51" s="17" t="s">
        <v>88</v>
      </c>
      <c r="B51" s="15" t="s">
        <v>134</v>
      </c>
      <c r="C51" s="15" t="s">
        <v>9</v>
      </c>
      <c r="D51" s="15" t="s">
        <v>18</v>
      </c>
      <c r="E51" s="38" t="s">
        <v>89</v>
      </c>
      <c r="F51" s="15"/>
      <c r="G51" s="15"/>
      <c r="H51" s="13">
        <f>H55</f>
        <v>0</v>
      </c>
      <c r="I51" s="49"/>
      <c r="J51" s="49">
        <f t="shared" ref="J51:J60" si="2">H51</f>
        <v>0</v>
      </c>
      <c r="K51" s="39"/>
    </row>
    <row r="52" spans="1:11" ht="31.5" hidden="1" x14ac:dyDescent="0.25">
      <c r="A52" s="16" t="s">
        <v>78</v>
      </c>
      <c r="B52" s="15" t="s">
        <v>134</v>
      </c>
      <c r="C52" s="15" t="s">
        <v>9</v>
      </c>
      <c r="D52" s="31" t="s">
        <v>18</v>
      </c>
      <c r="E52" s="38" t="s">
        <v>89</v>
      </c>
      <c r="F52" s="15" t="s">
        <v>79</v>
      </c>
      <c r="G52" s="15"/>
      <c r="H52" s="13">
        <f>H53</f>
        <v>0</v>
      </c>
      <c r="I52" s="49"/>
      <c r="J52" s="49">
        <f t="shared" si="2"/>
        <v>0</v>
      </c>
      <c r="K52" s="39"/>
    </row>
    <row r="53" spans="1:11" ht="31.5" hidden="1" x14ac:dyDescent="0.25">
      <c r="A53" s="16" t="s">
        <v>80</v>
      </c>
      <c r="B53" s="15" t="s">
        <v>134</v>
      </c>
      <c r="C53" s="15" t="s">
        <v>9</v>
      </c>
      <c r="D53" s="31" t="s">
        <v>18</v>
      </c>
      <c r="E53" s="38" t="s">
        <v>89</v>
      </c>
      <c r="F53" s="15" t="s">
        <v>81</v>
      </c>
      <c r="G53" s="15"/>
      <c r="H53" s="13">
        <f>H54</f>
        <v>0</v>
      </c>
      <c r="I53" s="49"/>
      <c r="J53" s="49">
        <f t="shared" si="2"/>
        <v>0</v>
      </c>
      <c r="K53" s="39"/>
    </row>
    <row r="54" spans="1:11" hidden="1" x14ac:dyDescent="0.25">
      <c r="A54" s="11" t="s">
        <v>57</v>
      </c>
      <c r="B54" s="15" t="s">
        <v>134</v>
      </c>
      <c r="C54" s="15" t="s">
        <v>9</v>
      </c>
      <c r="D54" s="31" t="s">
        <v>18</v>
      </c>
      <c r="E54" s="38" t="s">
        <v>89</v>
      </c>
      <c r="F54" s="15" t="s">
        <v>81</v>
      </c>
      <c r="G54" s="15" t="s">
        <v>65</v>
      </c>
      <c r="H54" s="13"/>
      <c r="I54" s="49"/>
      <c r="J54" s="49">
        <f t="shared" si="2"/>
        <v>0</v>
      </c>
      <c r="K54" s="39"/>
    </row>
    <row r="55" spans="1:11" hidden="1" x14ac:dyDescent="0.25">
      <c r="A55" s="16" t="s">
        <v>82</v>
      </c>
      <c r="B55" s="15" t="s">
        <v>134</v>
      </c>
      <c r="C55" s="15" t="s">
        <v>9</v>
      </c>
      <c r="D55" s="15" t="s">
        <v>18</v>
      </c>
      <c r="E55" s="38" t="s">
        <v>89</v>
      </c>
      <c r="F55" s="15" t="s">
        <v>83</v>
      </c>
      <c r="G55" s="15"/>
      <c r="H55" s="13">
        <f>H56</f>
        <v>0</v>
      </c>
      <c r="I55" s="49"/>
      <c r="J55" s="49">
        <f t="shared" si="2"/>
        <v>0</v>
      </c>
      <c r="K55" s="39"/>
    </row>
    <row r="56" spans="1:11" hidden="1" x14ac:dyDescent="0.25">
      <c r="A56" s="17" t="s">
        <v>84</v>
      </c>
      <c r="B56" s="15" t="s">
        <v>134</v>
      </c>
      <c r="C56" s="15" t="s">
        <v>9</v>
      </c>
      <c r="D56" s="15" t="s">
        <v>18</v>
      </c>
      <c r="E56" s="38" t="s">
        <v>89</v>
      </c>
      <c r="F56" s="15" t="s">
        <v>85</v>
      </c>
      <c r="G56" s="15"/>
      <c r="H56" s="13">
        <f>H57</f>
        <v>0</v>
      </c>
      <c r="I56" s="49"/>
      <c r="J56" s="49">
        <f t="shared" si="2"/>
        <v>0</v>
      </c>
      <c r="K56" s="39"/>
    </row>
    <row r="57" spans="1:11" ht="15" hidden="1" customHeight="1" x14ac:dyDescent="0.25">
      <c r="A57" s="11" t="s">
        <v>57</v>
      </c>
      <c r="B57" s="15" t="s">
        <v>134</v>
      </c>
      <c r="C57" s="15" t="s">
        <v>9</v>
      </c>
      <c r="D57" s="15" t="s">
        <v>18</v>
      </c>
      <c r="E57" s="38" t="s">
        <v>89</v>
      </c>
      <c r="F57" s="15" t="s">
        <v>85</v>
      </c>
      <c r="G57" s="15" t="s">
        <v>65</v>
      </c>
      <c r="H57" s="13"/>
      <c r="I57" s="49"/>
      <c r="J57" s="49">
        <f t="shared" si="2"/>
        <v>0</v>
      </c>
      <c r="K57" s="39"/>
    </row>
    <row r="58" spans="1:11" hidden="1" x14ac:dyDescent="0.25">
      <c r="A58" s="16" t="s">
        <v>72</v>
      </c>
      <c r="B58" s="15" t="s">
        <v>134</v>
      </c>
      <c r="C58" s="15" t="s">
        <v>9</v>
      </c>
      <c r="D58" s="15" t="s">
        <v>18</v>
      </c>
      <c r="E58" s="38" t="s">
        <v>89</v>
      </c>
      <c r="F58" s="15" t="s">
        <v>73</v>
      </c>
      <c r="G58" s="15"/>
      <c r="H58" s="13">
        <f>H59</f>
        <v>0</v>
      </c>
      <c r="I58" s="49"/>
      <c r="J58" s="49">
        <f t="shared" si="2"/>
        <v>0</v>
      </c>
      <c r="K58" s="39"/>
    </row>
    <row r="59" spans="1:11" hidden="1" x14ac:dyDescent="0.25">
      <c r="A59" s="16" t="s">
        <v>86</v>
      </c>
      <c r="B59" s="15" t="s">
        <v>134</v>
      </c>
      <c r="C59" s="15" t="s">
        <v>9</v>
      </c>
      <c r="D59" s="15" t="s">
        <v>18</v>
      </c>
      <c r="E59" s="38" t="s">
        <v>89</v>
      </c>
      <c r="F59" s="15" t="s">
        <v>87</v>
      </c>
      <c r="G59" s="15"/>
      <c r="H59" s="13">
        <f>H60</f>
        <v>0</v>
      </c>
      <c r="I59" s="49"/>
      <c r="J59" s="49">
        <f t="shared" si="2"/>
        <v>0</v>
      </c>
      <c r="K59" s="39"/>
    </row>
    <row r="60" spans="1:11" hidden="1" x14ac:dyDescent="0.25">
      <c r="A60" s="11" t="s">
        <v>57</v>
      </c>
      <c r="B60" s="15" t="s">
        <v>134</v>
      </c>
      <c r="C60" s="15" t="s">
        <v>9</v>
      </c>
      <c r="D60" s="15" t="s">
        <v>18</v>
      </c>
      <c r="E60" s="38" t="s">
        <v>89</v>
      </c>
      <c r="F60" s="15" t="s">
        <v>87</v>
      </c>
      <c r="G60" s="15" t="s">
        <v>65</v>
      </c>
      <c r="H60" s="13"/>
      <c r="I60" s="49"/>
      <c r="J60" s="49">
        <f t="shared" si="2"/>
        <v>0</v>
      </c>
      <c r="K60" s="39"/>
    </row>
    <row r="61" spans="1:11" x14ac:dyDescent="0.25">
      <c r="A61" s="40" t="s">
        <v>19</v>
      </c>
      <c r="B61" s="15" t="s">
        <v>134</v>
      </c>
      <c r="C61" s="15" t="s">
        <v>20</v>
      </c>
      <c r="D61" s="15"/>
      <c r="E61" s="38"/>
      <c r="F61" s="15"/>
      <c r="G61" s="15"/>
      <c r="H61" s="13">
        <f>H62</f>
        <v>84.5</v>
      </c>
      <c r="I61" s="49">
        <f>I63</f>
        <v>0</v>
      </c>
      <c r="J61" s="49">
        <f t="shared" ref="J61:J66" si="3">H61+I61</f>
        <v>84.5</v>
      </c>
      <c r="K61" s="39"/>
    </row>
    <row r="62" spans="1:11" ht="18.75" customHeight="1" x14ac:dyDescent="0.25">
      <c r="A62" s="40" t="s">
        <v>90</v>
      </c>
      <c r="B62" s="15" t="s">
        <v>134</v>
      </c>
      <c r="C62" s="15" t="s">
        <v>20</v>
      </c>
      <c r="D62" s="15" t="s">
        <v>21</v>
      </c>
      <c r="E62" s="38"/>
      <c r="F62" s="15"/>
      <c r="G62" s="15"/>
      <c r="H62" s="13">
        <f>H63</f>
        <v>84.5</v>
      </c>
      <c r="I62" s="49">
        <f>I63</f>
        <v>0</v>
      </c>
      <c r="J62" s="49">
        <f t="shared" si="3"/>
        <v>84.5</v>
      </c>
      <c r="K62" s="39"/>
    </row>
    <row r="63" spans="1:11" ht="31.5" x14ac:dyDescent="0.25">
      <c r="A63" s="16" t="s">
        <v>91</v>
      </c>
      <c r="B63" s="15" t="s">
        <v>134</v>
      </c>
      <c r="C63" s="15" t="s">
        <v>20</v>
      </c>
      <c r="D63" s="15" t="s">
        <v>21</v>
      </c>
      <c r="E63" s="31" t="s">
        <v>92</v>
      </c>
      <c r="F63" s="15"/>
      <c r="G63" s="15"/>
      <c r="H63" s="13">
        <f>H64+H67</f>
        <v>84.5</v>
      </c>
      <c r="I63" s="49">
        <f>I66+I69</f>
        <v>0</v>
      </c>
      <c r="J63" s="49">
        <f t="shared" si="3"/>
        <v>84.5</v>
      </c>
      <c r="K63" s="39"/>
    </row>
    <row r="64" spans="1:11" ht="47.25" x14ac:dyDescent="0.25">
      <c r="A64" s="16" t="s">
        <v>61</v>
      </c>
      <c r="B64" s="15" t="s">
        <v>134</v>
      </c>
      <c r="C64" s="15" t="s">
        <v>20</v>
      </c>
      <c r="D64" s="15" t="s">
        <v>21</v>
      </c>
      <c r="E64" s="31" t="s">
        <v>92</v>
      </c>
      <c r="F64" s="36">
        <v>100</v>
      </c>
      <c r="G64" s="36"/>
      <c r="H64" s="51">
        <f>H66</f>
        <v>77.950999999999993</v>
      </c>
      <c r="I64" s="49">
        <f>I66</f>
        <v>0</v>
      </c>
      <c r="J64" s="49">
        <f t="shared" si="3"/>
        <v>77.950999999999993</v>
      </c>
      <c r="K64" s="39"/>
    </row>
    <row r="65" spans="1:11" x14ac:dyDescent="0.25">
      <c r="A65" s="16" t="s">
        <v>63</v>
      </c>
      <c r="B65" s="15" t="s">
        <v>134</v>
      </c>
      <c r="C65" s="15" t="s">
        <v>20</v>
      </c>
      <c r="D65" s="15" t="s">
        <v>21</v>
      </c>
      <c r="E65" s="31" t="s">
        <v>92</v>
      </c>
      <c r="F65" s="36">
        <v>120</v>
      </c>
      <c r="G65" s="36"/>
      <c r="H65" s="51">
        <f>H66</f>
        <v>77.950999999999993</v>
      </c>
      <c r="I65" s="49">
        <f>I66</f>
        <v>0</v>
      </c>
      <c r="J65" s="49">
        <f t="shared" si="3"/>
        <v>77.950999999999993</v>
      </c>
      <c r="K65" s="39"/>
    </row>
    <row r="66" spans="1:11" x14ac:dyDescent="0.25">
      <c r="A66" s="29" t="s">
        <v>58</v>
      </c>
      <c r="B66" s="15" t="s">
        <v>134</v>
      </c>
      <c r="C66" s="15" t="s">
        <v>20</v>
      </c>
      <c r="D66" s="15" t="s">
        <v>21</v>
      </c>
      <c r="E66" s="31" t="s">
        <v>92</v>
      </c>
      <c r="F66" s="36">
        <v>120</v>
      </c>
      <c r="G66" s="37" t="s">
        <v>93</v>
      </c>
      <c r="H66" s="51">
        <v>77.950999999999993</v>
      </c>
      <c r="I66" s="49"/>
      <c r="J66" s="49">
        <f t="shared" si="3"/>
        <v>77.950999999999993</v>
      </c>
      <c r="K66" s="39"/>
    </row>
    <row r="67" spans="1:11" ht="31.5" x14ac:dyDescent="0.25">
      <c r="A67" s="16" t="s">
        <v>78</v>
      </c>
      <c r="B67" s="15" t="s">
        <v>134</v>
      </c>
      <c r="C67" s="15" t="s">
        <v>20</v>
      </c>
      <c r="D67" s="15" t="s">
        <v>21</v>
      </c>
      <c r="E67" s="31" t="s">
        <v>92</v>
      </c>
      <c r="F67" s="15" t="s">
        <v>79</v>
      </c>
      <c r="G67" s="15"/>
      <c r="H67" s="13">
        <f>H68</f>
        <v>6.5490000000000004</v>
      </c>
      <c r="I67" s="49">
        <f>I69</f>
        <v>0</v>
      </c>
      <c r="J67" s="49">
        <f>J69</f>
        <v>6.5490000000000004</v>
      </c>
      <c r="K67" s="39"/>
    </row>
    <row r="68" spans="1:11" ht="31.5" x14ac:dyDescent="0.25">
      <c r="A68" s="16" t="s">
        <v>80</v>
      </c>
      <c r="B68" s="15" t="s">
        <v>134</v>
      </c>
      <c r="C68" s="15" t="s">
        <v>20</v>
      </c>
      <c r="D68" s="15" t="s">
        <v>21</v>
      </c>
      <c r="E68" s="31" t="s">
        <v>92</v>
      </c>
      <c r="F68" s="15" t="s">
        <v>81</v>
      </c>
      <c r="G68" s="15"/>
      <c r="H68" s="13">
        <f>H69</f>
        <v>6.5490000000000004</v>
      </c>
      <c r="I68" s="49">
        <f>I69</f>
        <v>0</v>
      </c>
      <c r="J68" s="49">
        <f>J69</f>
        <v>6.5490000000000004</v>
      </c>
      <c r="K68" s="39"/>
    </row>
    <row r="69" spans="1:11" x14ac:dyDescent="0.25">
      <c r="A69" s="29" t="s">
        <v>58</v>
      </c>
      <c r="B69" s="15" t="s">
        <v>134</v>
      </c>
      <c r="C69" s="15" t="s">
        <v>20</v>
      </c>
      <c r="D69" s="15" t="s">
        <v>21</v>
      </c>
      <c r="E69" s="31" t="s">
        <v>92</v>
      </c>
      <c r="F69" s="15" t="s">
        <v>81</v>
      </c>
      <c r="G69" s="15" t="s">
        <v>93</v>
      </c>
      <c r="H69" s="13">
        <v>6.5490000000000004</v>
      </c>
      <c r="I69" s="49"/>
      <c r="J69" s="49">
        <f>H69+I69</f>
        <v>6.5490000000000004</v>
      </c>
      <c r="K69" s="39"/>
    </row>
    <row r="70" spans="1:11" ht="21.75" customHeight="1" x14ac:dyDescent="0.25">
      <c r="A70" s="30" t="s">
        <v>22</v>
      </c>
      <c r="B70" s="15" t="s">
        <v>134</v>
      </c>
      <c r="C70" s="15" t="s">
        <v>23</v>
      </c>
      <c r="D70" s="31"/>
      <c r="E70" s="32"/>
      <c r="F70" s="31"/>
      <c r="G70" s="31"/>
      <c r="H70" s="13">
        <f>H71+H80+H89</f>
        <v>577.6</v>
      </c>
      <c r="I70" s="13">
        <f>I71+I80+I89</f>
        <v>0</v>
      </c>
      <c r="J70" s="49">
        <f>H70+I70</f>
        <v>577.6</v>
      </c>
    </row>
    <row r="71" spans="1:11" ht="21.75" customHeight="1" x14ac:dyDescent="0.25">
      <c r="A71" s="30" t="s">
        <v>24</v>
      </c>
      <c r="B71" s="15" t="s">
        <v>134</v>
      </c>
      <c r="C71" s="15" t="s">
        <v>23</v>
      </c>
      <c r="D71" s="15" t="s">
        <v>25</v>
      </c>
      <c r="E71" s="32"/>
      <c r="F71" s="31"/>
      <c r="G71" s="31"/>
      <c r="H71" s="13">
        <f>H72+H76</f>
        <v>2.2000000000000002</v>
      </c>
      <c r="I71" s="49"/>
      <c r="J71" s="49">
        <f t="shared" ref="J71:J79" si="4">H71</f>
        <v>2.2000000000000002</v>
      </c>
    </row>
    <row r="72" spans="1:11" ht="46.5" customHeight="1" x14ac:dyDescent="0.25">
      <c r="A72" s="17" t="s">
        <v>94</v>
      </c>
      <c r="B72" s="15" t="s">
        <v>134</v>
      </c>
      <c r="C72" s="15" t="s">
        <v>23</v>
      </c>
      <c r="D72" s="15" t="s">
        <v>25</v>
      </c>
      <c r="E72" s="38" t="s">
        <v>95</v>
      </c>
      <c r="F72" s="31"/>
      <c r="G72" s="31"/>
      <c r="H72" s="13">
        <f>H73</f>
        <v>1.1000000000000001</v>
      </c>
      <c r="I72" s="49"/>
      <c r="J72" s="49">
        <f t="shared" si="4"/>
        <v>1.1000000000000001</v>
      </c>
    </row>
    <row r="73" spans="1:11" ht="33" customHeight="1" x14ac:dyDescent="0.25">
      <c r="A73" s="16" t="s">
        <v>78</v>
      </c>
      <c r="B73" s="15" t="s">
        <v>134</v>
      </c>
      <c r="C73" s="15" t="s">
        <v>23</v>
      </c>
      <c r="D73" s="15" t="s">
        <v>25</v>
      </c>
      <c r="E73" s="38" t="s">
        <v>95</v>
      </c>
      <c r="F73" s="15" t="s">
        <v>79</v>
      </c>
      <c r="G73" s="15"/>
      <c r="H73" s="13">
        <f>H74</f>
        <v>1.1000000000000001</v>
      </c>
      <c r="I73" s="49"/>
      <c r="J73" s="49">
        <f t="shared" si="4"/>
        <v>1.1000000000000001</v>
      </c>
    </row>
    <row r="74" spans="1:11" ht="33.75" customHeight="1" x14ac:dyDescent="0.25">
      <c r="A74" s="16" t="s">
        <v>80</v>
      </c>
      <c r="B74" s="15" t="s">
        <v>134</v>
      </c>
      <c r="C74" s="15" t="s">
        <v>23</v>
      </c>
      <c r="D74" s="15" t="s">
        <v>25</v>
      </c>
      <c r="E74" s="38" t="s">
        <v>95</v>
      </c>
      <c r="F74" s="15" t="s">
        <v>81</v>
      </c>
      <c r="G74" s="15"/>
      <c r="H74" s="13">
        <v>1.1000000000000001</v>
      </c>
      <c r="I74" s="49"/>
      <c r="J74" s="49">
        <f t="shared" si="4"/>
        <v>1.1000000000000001</v>
      </c>
    </row>
    <row r="75" spans="1:11" ht="16.5" customHeight="1" x14ac:dyDescent="0.25">
      <c r="A75" s="29" t="s">
        <v>58</v>
      </c>
      <c r="B75" s="15" t="s">
        <v>134</v>
      </c>
      <c r="C75" s="15" t="s">
        <v>23</v>
      </c>
      <c r="D75" s="15" t="s">
        <v>25</v>
      </c>
      <c r="E75" s="38" t="s">
        <v>95</v>
      </c>
      <c r="F75" s="15" t="s">
        <v>81</v>
      </c>
      <c r="G75" s="15" t="s">
        <v>93</v>
      </c>
      <c r="H75" s="13">
        <v>1.1000000000000001</v>
      </c>
      <c r="I75" s="49"/>
      <c r="J75" s="49">
        <f t="shared" si="4"/>
        <v>1.1000000000000001</v>
      </c>
    </row>
    <row r="76" spans="1:11" ht="64.5" customHeight="1" x14ac:dyDescent="0.25">
      <c r="A76" s="17" t="s">
        <v>96</v>
      </c>
      <c r="B76" s="15" t="s">
        <v>134</v>
      </c>
      <c r="C76" s="15" t="s">
        <v>23</v>
      </c>
      <c r="D76" s="15" t="s">
        <v>25</v>
      </c>
      <c r="E76" s="38" t="s">
        <v>97</v>
      </c>
      <c r="F76" s="15"/>
      <c r="G76" s="15"/>
      <c r="H76" s="13">
        <f>H77</f>
        <v>1.1000000000000001</v>
      </c>
      <c r="I76" s="49"/>
      <c r="J76" s="49">
        <f t="shared" si="4"/>
        <v>1.1000000000000001</v>
      </c>
    </row>
    <row r="77" spans="1:11" ht="28.5" customHeight="1" x14ac:dyDescent="0.25">
      <c r="A77" s="16" t="s">
        <v>78</v>
      </c>
      <c r="B77" s="15" t="s">
        <v>134</v>
      </c>
      <c r="C77" s="15" t="s">
        <v>23</v>
      </c>
      <c r="D77" s="15" t="s">
        <v>25</v>
      </c>
      <c r="E77" s="38" t="s">
        <v>97</v>
      </c>
      <c r="F77" s="15" t="s">
        <v>79</v>
      </c>
      <c r="G77" s="15"/>
      <c r="H77" s="13">
        <f>H78</f>
        <v>1.1000000000000001</v>
      </c>
      <c r="I77" s="49"/>
      <c r="J77" s="49">
        <f t="shared" si="4"/>
        <v>1.1000000000000001</v>
      </c>
    </row>
    <row r="78" spans="1:11" ht="29.25" customHeight="1" x14ac:dyDescent="0.25">
      <c r="A78" s="16" t="s">
        <v>80</v>
      </c>
      <c r="B78" s="15" t="s">
        <v>134</v>
      </c>
      <c r="C78" s="15" t="s">
        <v>23</v>
      </c>
      <c r="D78" s="15" t="s">
        <v>25</v>
      </c>
      <c r="E78" s="38" t="s">
        <v>97</v>
      </c>
      <c r="F78" s="15" t="s">
        <v>81</v>
      </c>
      <c r="G78" s="15"/>
      <c r="H78" s="13">
        <f>H79</f>
        <v>1.1000000000000001</v>
      </c>
      <c r="I78" s="49"/>
      <c r="J78" s="49">
        <f t="shared" si="4"/>
        <v>1.1000000000000001</v>
      </c>
    </row>
    <row r="79" spans="1:11" ht="16.5" customHeight="1" x14ac:dyDescent="0.25">
      <c r="A79" s="29" t="s">
        <v>58</v>
      </c>
      <c r="B79" s="15" t="s">
        <v>134</v>
      </c>
      <c r="C79" s="15" t="s">
        <v>23</v>
      </c>
      <c r="D79" s="15" t="s">
        <v>25</v>
      </c>
      <c r="E79" s="38" t="s">
        <v>97</v>
      </c>
      <c r="F79" s="15" t="s">
        <v>81</v>
      </c>
      <c r="G79" s="15" t="s">
        <v>93</v>
      </c>
      <c r="H79" s="13">
        <v>1.1000000000000001</v>
      </c>
      <c r="I79" s="49"/>
      <c r="J79" s="49">
        <f t="shared" si="4"/>
        <v>1.1000000000000001</v>
      </c>
    </row>
    <row r="80" spans="1:11" ht="19.5" customHeight="1" x14ac:dyDescent="0.25">
      <c r="A80" s="30" t="s">
        <v>98</v>
      </c>
      <c r="B80" s="15" t="s">
        <v>134</v>
      </c>
      <c r="C80" s="15" t="s">
        <v>23</v>
      </c>
      <c r="D80" s="15" t="s">
        <v>27</v>
      </c>
      <c r="E80" s="32"/>
      <c r="F80" s="31"/>
      <c r="G80" s="31"/>
      <c r="H80" s="13">
        <f>H85+H84</f>
        <v>575.4</v>
      </c>
      <c r="I80" s="49">
        <f>I85+I81+I94+I98</f>
        <v>0</v>
      </c>
      <c r="J80" s="49">
        <f>J85+J81+J94+J98</f>
        <v>575.4</v>
      </c>
    </row>
    <row r="81" spans="1:10" ht="50.25" hidden="1" customHeight="1" x14ac:dyDescent="0.25">
      <c r="A81" s="34" t="s">
        <v>99</v>
      </c>
      <c r="B81" s="15" t="s">
        <v>134</v>
      </c>
      <c r="C81" s="15" t="s">
        <v>23</v>
      </c>
      <c r="D81" s="15" t="s">
        <v>27</v>
      </c>
      <c r="E81" s="38" t="s">
        <v>100</v>
      </c>
      <c r="F81" s="31"/>
      <c r="G81" s="31"/>
      <c r="H81" s="13">
        <f>H82</f>
        <v>0</v>
      </c>
      <c r="I81" s="49">
        <f>I84</f>
        <v>0</v>
      </c>
      <c r="J81" s="49">
        <f t="shared" ref="J81:J88" si="5">H81+I81</f>
        <v>0</v>
      </c>
    </row>
    <row r="82" spans="1:10" ht="31.5" hidden="1" x14ac:dyDescent="0.25">
      <c r="A82" s="16" t="s">
        <v>78</v>
      </c>
      <c r="B82" s="15" t="s">
        <v>134</v>
      </c>
      <c r="C82" s="15" t="s">
        <v>23</v>
      </c>
      <c r="D82" s="15" t="s">
        <v>27</v>
      </c>
      <c r="E82" s="38" t="s">
        <v>100</v>
      </c>
      <c r="F82" s="31" t="s">
        <v>79</v>
      </c>
      <c r="G82" s="31"/>
      <c r="H82" s="13">
        <f>H83</f>
        <v>0</v>
      </c>
      <c r="I82" s="49">
        <f>I84</f>
        <v>0</v>
      </c>
      <c r="J82" s="49">
        <f t="shared" si="5"/>
        <v>0</v>
      </c>
    </row>
    <row r="83" spans="1:10" ht="27.75" hidden="1" customHeight="1" x14ac:dyDescent="0.25">
      <c r="A83" s="16" t="s">
        <v>80</v>
      </c>
      <c r="B83" s="15" t="s">
        <v>134</v>
      </c>
      <c r="C83" s="15" t="s">
        <v>23</v>
      </c>
      <c r="D83" s="15" t="s">
        <v>27</v>
      </c>
      <c r="E83" s="38" t="s">
        <v>100</v>
      </c>
      <c r="F83" s="31" t="s">
        <v>81</v>
      </c>
      <c r="G83" s="31"/>
      <c r="H83" s="13">
        <f>H84</f>
        <v>0</v>
      </c>
      <c r="I83" s="49">
        <f>I84</f>
        <v>0</v>
      </c>
      <c r="J83" s="49">
        <f t="shared" si="5"/>
        <v>0</v>
      </c>
    </row>
    <row r="84" spans="1:10" hidden="1" x14ac:dyDescent="0.25">
      <c r="A84" s="11" t="s">
        <v>57</v>
      </c>
      <c r="B84" s="15" t="s">
        <v>134</v>
      </c>
      <c r="C84" s="15" t="s">
        <v>23</v>
      </c>
      <c r="D84" s="15" t="s">
        <v>27</v>
      </c>
      <c r="E84" s="38" t="s">
        <v>101</v>
      </c>
      <c r="F84" s="31" t="s">
        <v>81</v>
      </c>
      <c r="G84" s="31" t="s">
        <v>93</v>
      </c>
      <c r="H84" s="13"/>
      <c r="I84" s="49"/>
      <c r="J84" s="49">
        <f t="shared" si="5"/>
        <v>0</v>
      </c>
    </row>
    <row r="85" spans="1:10" ht="47.25" x14ac:dyDescent="0.25">
      <c r="A85" s="34" t="s">
        <v>102</v>
      </c>
      <c r="B85" s="15" t="s">
        <v>134</v>
      </c>
      <c r="C85" s="15" t="s">
        <v>23</v>
      </c>
      <c r="D85" s="15" t="s">
        <v>27</v>
      </c>
      <c r="E85" s="33" t="s">
        <v>176</v>
      </c>
      <c r="F85" s="31"/>
      <c r="G85" s="31"/>
      <c r="H85" s="13">
        <f>H86</f>
        <v>575.4</v>
      </c>
      <c r="I85" s="49">
        <f>I88</f>
        <v>0</v>
      </c>
      <c r="J85" s="49">
        <f t="shared" si="5"/>
        <v>575.4</v>
      </c>
    </row>
    <row r="86" spans="1:10" ht="31.5" x14ac:dyDescent="0.25">
      <c r="A86" s="16" t="s">
        <v>78</v>
      </c>
      <c r="B86" s="15" t="s">
        <v>134</v>
      </c>
      <c r="C86" s="15" t="s">
        <v>23</v>
      </c>
      <c r="D86" s="15" t="s">
        <v>27</v>
      </c>
      <c r="E86" s="33" t="s">
        <v>176</v>
      </c>
      <c r="F86" s="31" t="s">
        <v>79</v>
      </c>
      <c r="G86" s="31"/>
      <c r="H86" s="13">
        <f>H87</f>
        <v>575.4</v>
      </c>
      <c r="I86" s="49">
        <f>I88</f>
        <v>0</v>
      </c>
      <c r="J86" s="49">
        <f t="shared" si="5"/>
        <v>575.4</v>
      </c>
    </row>
    <row r="87" spans="1:10" ht="31.5" x14ac:dyDescent="0.25">
      <c r="A87" s="16" t="s">
        <v>80</v>
      </c>
      <c r="B87" s="15" t="s">
        <v>134</v>
      </c>
      <c r="C87" s="15" t="s">
        <v>23</v>
      </c>
      <c r="D87" s="15" t="s">
        <v>27</v>
      </c>
      <c r="E87" s="33" t="s">
        <v>176</v>
      </c>
      <c r="F87" s="31" t="s">
        <v>81</v>
      </c>
      <c r="G87" s="31"/>
      <c r="H87" s="13">
        <f>H88</f>
        <v>575.4</v>
      </c>
      <c r="I87" s="49">
        <f>I88</f>
        <v>0</v>
      </c>
      <c r="J87" s="49">
        <f t="shared" si="5"/>
        <v>575.4</v>
      </c>
    </row>
    <row r="88" spans="1:10" x14ac:dyDescent="0.25">
      <c r="A88" s="29" t="s">
        <v>58</v>
      </c>
      <c r="B88" s="15" t="s">
        <v>134</v>
      </c>
      <c r="C88" s="15" t="s">
        <v>23</v>
      </c>
      <c r="D88" s="15" t="s">
        <v>27</v>
      </c>
      <c r="E88" s="33" t="s">
        <v>176</v>
      </c>
      <c r="F88" s="31" t="s">
        <v>81</v>
      </c>
      <c r="G88" s="31" t="s">
        <v>93</v>
      </c>
      <c r="H88" s="13">
        <v>575.4</v>
      </c>
      <c r="I88" s="49"/>
      <c r="J88" s="49">
        <f t="shared" si="5"/>
        <v>575.4</v>
      </c>
    </row>
    <row r="89" spans="1:10" ht="15.75" hidden="1" customHeight="1" x14ac:dyDescent="0.25">
      <c r="A89" s="30" t="s">
        <v>28</v>
      </c>
      <c r="B89" s="15" t="s">
        <v>134</v>
      </c>
      <c r="C89" s="15" t="s">
        <v>23</v>
      </c>
      <c r="D89" s="15" t="s">
        <v>29</v>
      </c>
      <c r="E89" s="12"/>
      <c r="F89" s="15"/>
      <c r="G89" s="15"/>
      <c r="H89" s="13">
        <f>H93</f>
        <v>0</v>
      </c>
      <c r="I89" s="49">
        <f>I93</f>
        <v>0</v>
      </c>
      <c r="J89" s="49">
        <f>J90</f>
        <v>0</v>
      </c>
    </row>
    <row r="90" spans="1:10" ht="31.5" hidden="1" x14ac:dyDescent="0.25">
      <c r="A90" s="17" t="s">
        <v>104</v>
      </c>
      <c r="B90" s="15" t="s">
        <v>134</v>
      </c>
      <c r="C90" s="15" t="s">
        <v>23</v>
      </c>
      <c r="D90" s="15" t="s">
        <v>29</v>
      </c>
      <c r="E90" s="38" t="s">
        <v>105</v>
      </c>
      <c r="F90" s="31"/>
      <c r="G90" s="31"/>
      <c r="H90" s="13">
        <f>H93</f>
        <v>0</v>
      </c>
      <c r="I90" s="49">
        <f>I91</f>
        <v>0</v>
      </c>
      <c r="J90" s="49">
        <f>J91</f>
        <v>0</v>
      </c>
    </row>
    <row r="91" spans="1:10" ht="31.5" hidden="1" x14ac:dyDescent="0.25">
      <c r="A91" s="16" t="s">
        <v>78</v>
      </c>
      <c r="B91" s="15" t="s">
        <v>134</v>
      </c>
      <c r="C91" s="15" t="s">
        <v>23</v>
      </c>
      <c r="D91" s="15" t="s">
        <v>29</v>
      </c>
      <c r="E91" s="38" t="s">
        <v>105</v>
      </c>
      <c r="F91" s="31" t="s">
        <v>79</v>
      </c>
      <c r="G91" s="31"/>
      <c r="H91" s="13">
        <f>H93</f>
        <v>0</v>
      </c>
      <c r="I91" s="49">
        <f>I92</f>
        <v>0</v>
      </c>
      <c r="J91" s="49">
        <f>J92</f>
        <v>0</v>
      </c>
    </row>
    <row r="92" spans="1:10" ht="31.5" hidden="1" x14ac:dyDescent="0.25">
      <c r="A92" s="16" t="s">
        <v>80</v>
      </c>
      <c r="B92" s="15" t="s">
        <v>134</v>
      </c>
      <c r="C92" s="15" t="s">
        <v>23</v>
      </c>
      <c r="D92" s="15" t="s">
        <v>29</v>
      </c>
      <c r="E92" s="38" t="s">
        <v>105</v>
      </c>
      <c r="F92" s="31" t="s">
        <v>81</v>
      </c>
      <c r="G92" s="31"/>
      <c r="H92" s="13">
        <f>H93</f>
        <v>0</v>
      </c>
      <c r="I92" s="49">
        <f>I93</f>
        <v>0</v>
      </c>
      <c r="J92" s="49">
        <f>J93</f>
        <v>0</v>
      </c>
    </row>
    <row r="93" spans="1:10" hidden="1" x14ac:dyDescent="0.25">
      <c r="A93" s="29" t="s">
        <v>58</v>
      </c>
      <c r="B93" s="15" t="s">
        <v>134</v>
      </c>
      <c r="C93" s="15" t="s">
        <v>23</v>
      </c>
      <c r="D93" s="15" t="s">
        <v>29</v>
      </c>
      <c r="E93" s="38" t="s">
        <v>105</v>
      </c>
      <c r="F93" s="31" t="s">
        <v>81</v>
      </c>
      <c r="G93" s="31" t="s">
        <v>65</v>
      </c>
      <c r="H93" s="13"/>
      <c r="I93" s="49"/>
      <c r="J93" s="49">
        <f t="shared" ref="J93:J101" si="6">H93+I93</f>
        <v>0</v>
      </c>
    </row>
    <row r="94" spans="1:10" ht="47.25" hidden="1" x14ac:dyDescent="0.25">
      <c r="A94" s="34" t="s">
        <v>102</v>
      </c>
      <c r="B94" s="15" t="s">
        <v>134</v>
      </c>
      <c r="C94" s="15" t="s">
        <v>23</v>
      </c>
      <c r="D94" s="15" t="s">
        <v>27</v>
      </c>
      <c r="E94" s="33" t="s">
        <v>106</v>
      </c>
      <c r="F94" s="31"/>
      <c r="G94" s="31"/>
      <c r="H94" s="13">
        <f>H95</f>
        <v>0</v>
      </c>
      <c r="I94" s="49">
        <f>I97</f>
        <v>0</v>
      </c>
      <c r="J94" s="49">
        <f t="shared" si="6"/>
        <v>0</v>
      </c>
    </row>
    <row r="95" spans="1:10" ht="31.5" hidden="1" x14ac:dyDescent="0.25">
      <c r="A95" s="16" t="s">
        <v>78</v>
      </c>
      <c r="B95" s="15" t="s">
        <v>134</v>
      </c>
      <c r="C95" s="15" t="s">
        <v>23</v>
      </c>
      <c r="D95" s="15" t="s">
        <v>27</v>
      </c>
      <c r="E95" s="33" t="s">
        <v>106</v>
      </c>
      <c r="F95" s="31" t="s">
        <v>79</v>
      </c>
      <c r="G95" s="31"/>
      <c r="H95" s="13">
        <f>H96</f>
        <v>0</v>
      </c>
      <c r="I95" s="49">
        <f>I97</f>
        <v>0</v>
      </c>
      <c r="J95" s="49">
        <f t="shared" si="6"/>
        <v>0</v>
      </c>
    </row>
    <row r="96" spans="1:10" ht="31.5" hidden="1" x14ac:dyDescent="0.25">
      <c r="A96" s="16" t="s">
        <v>80</v>
      </c>
      <c r="B96" s="15" t="s">
        <v>134</v>
      </c>
      <c r="C96" s="15" t="s">
        <v>23</v>
      </c>
      <c r="D96" s="15" t="s">
        <v>27</v>
      </c>
      <c r="E96" s="33" t="s">
        <v>106</v>
      </c>
      <c r="F96" s="31" t="s">
        <v>81</v>
      </c>
      <c r="G96" s="31"/>
      <c r="H96" s="13">
        <f>H97</f>
        <v>0</v>
      </c>
      <c r="I96" s="49">
        <f>I97</f>
        <v>0</v>
      </c>
      <c r="J96" s="49">
        <f t="shared" si="6"/>
        <v>0</v>
      </c>
    </row>
    <row r="97" spans="1:10" hidden="1" x14ac:dyDescent="0.25">
      <c r="A97" s="29" t="s">
        <v>58</v>
      </c>
      <c r="B97" s="15" t="s">
        <v>134</v>
      </c>
      <c r="C97" s="15" t="s">
        <v>23</v>
      </c>
      <c r="D97" s="15" t="s">
        <v>27</v>
      </c>
      <c r="E97" s="33" t="s">
        <v>106</v>
      </c>
      <c r="F97" s="31" t="s">
        <v>81</v>
      </c>
      <c r="G97" s="31" t="s">
        <v>93</v>
      </c>
      <c r="H97" s="13">
        <v>0</v>
      </c>
      <c r="I97" s="49"/>
      <c r="J97" s="49">
        <f t="shared" si="6"/>
        <v>0</v>
      </c>
    </row>
    <row r="98" spans="1:10" ht="47.25" hidden="1" x14ac:dyDescent="0.25">
      <c r="A98" s="34" t="s">
        <v>102</v>
      </c>
      <c r="B98" s="15" t="s">
        <v>134</v>
      </c>
      <c r="C98" s="15" t="s">
        <v>23</v>
      </c>
      <c r="D98" s="15" t="s">
        <v>27</v>
      </c>
      <c r="E98" s="33" t="s">
        <v>107</v>
      </c>
      <c r="F98" s="31"/>
      <c r="G98" s="31"/>
      <c r="H98" s="13">
        <f>H99</f>
        <v>0</v>
      </c>
      <c r="I98" s="49">
        <f>I101</f>
        <v>0</v>
      </c>
      <c r="J98" s="49">
        <f t="shared" si="6"/>
        <v>0</v>
      </c>
    </row>
    <row r="99" spans="1:10" ht="31.5" hidden="1" x14ac:dyDescent="0.25">
      <c r="A99" s="16" t="s">
        <v>78</v>
      </c>
      <c r="B99" s="15" t="s">
        <v>134</v>
      </c>
      <c r="C99" s="15" t="s">
        <v>23</v>
      </c>
      <c r="D99" s="15" t="s">
        <v>27</v>
      </c>
      <c r="E99" s="33" t="s">
        <v>107</v>
      </c>
      <c r="F99" s="31" t="s">
        <v>79</v>
      </c>
      <c r="G99" s="31"/>
      <c r="H99" s="13">
        <f>H100</f>
        <v>0</v>
      </c>
      <c r="I99" s="49">
        <f>I101</f>
        <v>0</v>
      </c>
      <c r="J99" s="49">
        <f t="shared" si="6"/>
        <v>0</v>
      </c>
    </row>
    <row r="100" spans="1:10" ht="31.5" hidden="1" x14ac:dyDescent="0.25">
      <c r="A100" s="16" t="s">
        <v>80</v>
      </c>
      <c r="B100" s="15" t="s">
        <v>134</v>
      </c>
      <c r="C100" s="15" t="s">
        <v>23</v>
      </c>
      <c r="D100" s="15" t="s">
        <v>27</v>
      </c>
      <c r="E100" s="33" t="s">
        <v>107</v>
      </c>
      <c r="F100" s="31" t="s">
        <v>81</v>
      </c>
      <c r="G100" s="31"/>
      <c r="H100" s="13">
        <f>H101</f>
        <v>0</v>
      </c>
      <c r="I100" s="49">
        <f>I101</f>
        <v>0</v>
      </c>
      <c r="J100" s="49">
        <f t="shared" si="6"/>
        <v>0</v>
      </c>
    </row>
    <row r="101" spans="1:10" hidden="1" x14ac:dyDescent="0.25">
      <c r="A101" s="29" t="s">
        <v>58</v>
      </c>
      <c r="B101" s="15" t="s">
        <v>134</v>
      </c>
      <c r="C101" s="15" t="s">
        <v>23</v>
      </c>
      <c r="D101" s="15" t="s">
        <v>27</v>
      </c>
      <c r="E101" s="33" t="s">
        <v>107</v>
      </c>
      <c r="F101" s="31" t="s">
        <v>81</v>
      </c>
      <c r="G101" s="31" t="s">
        <v>93</v>
      </c>
      <c r="H101" s="13">
        <v>0</v>
      </c>
      <c r="I101" s="49"/>
      <c r="J101" s="49">
        <f t="shared" si="6"/>
        <v>0</v>
      </c>
    </row>
    <row r="102" spans="1:10" ht="15.75" customHeight="1" x14ac:dyDescent="0.25">
      <c r="A102" s="30" t="s">
        <v>108</v>
      </c>
      <c r="B102" s="15" t="s">
        <v>134</v>
      </c>
      <c r="C102" s="15" t="s">
        <v>31</v>
      </c>
      <c r="D102" s="15"/>
      <c r="E102" s="12"/>
      <c r="F102" s="15"/>
      <c r="G102" s="15"/>
      <c r="H102" s="13">
        <f>H103+H112+H129</f>
        <v>292.48699999999997</v>
      </c>
      <c r="I102" s="13">
        <f>I112+I129</f>
        <v>-2</v>
      </c>
      <c r="J102" s="13">
        <f>J103+J112+J129</f>
        <v>290.48699999999997</v>
      </c>
    </row>
    <row r="103" spans="1:10" ht="19.5" hidden="1" customHeight="1" x14ac:dyDescent="0.25">
      <c r="A103" s="16" t="s">
        <v>32</v>
      </c>
      <c r="B103" s="15" t="s">
        <v>134</v>
      </c>
      <c r="C103" s="15" t="s">
        <v>31</v>
      </c>
      <c r="D103" s="15" t="s">
        <v>33</v>
      </c>
      <c r="E103" s="12"/>
      <c r="F103" s="15"/>
      <c r="G103" s="15"/>
      <c r="H103" s="13">
        <f>H104+H108</f>
        <v>0</v>
      </c>
      <c r="I103" s="49"/>
      <c r="J103" s="49"/>
    </row>
    <row r="104" spans="1:10" ht="23.25" hidden="1" customHeight="1" x14ac:dyDescent="0.25">
      <c r="A104" s="30" t="s">
        <v>109</v>
      </c>
      <c r="B104" s="15" t="s">
        <v>134</v>
      </c>
      <c r="C104" s="15" t="s">
        <v>31</v>
      </c>
      <c r="D104" s="15" t="s">
        <v>33</v>
      </c>
      <c r="E104" s="38" t="s">
        <v>110</v>
      </c>
      <c r="F104" s="41"/>
      <c r="G104" s="41"/>
      <c r="H104" s="13">
        <f>H105</f>
        <v>0</v>
      </c>
      <c r="I104" s="49"/>
      <c r="J104" s="49"/>
    </row>
    <row r="105" spans="1:10" s="42" customFormat="1" ht="31.5" hidden="1" x14ac:dyDescent="0.25">
      <c r="A105" s="16" t="s">
        <v>78</v>
      </c>
      <c r="B105" s="15" t="s">
        <v>134</v>
      </c>
      <c r="C105" s="15" t="s">
        <v>31</v>
      </c>
      <c r="D105" s="15" t="s">
        <v>33</v>
      </c>
      <c r="E105" s="38" t="s">
        <v>110</v>
      </c>
      <c r="F105" s="15" t="s">
        <v>79</v>
      </c>
      <c r="G105" s="15"/>
      <c r="H105" s="13">
        <f>H106</f>
        <v>0</v>
      </c>
      <c r="I105" s="52"/>
      <c r="J105" s="52"/>
    </row>
    <row r="106" spans="1:10" ht="31.5" hidden="1" x14ac:dyDescent="0.25">
      <c r="A106" s="16" t="s">
        <v>80</v>
      </c>
      <c r="B106" s="15" t="s">
        <v>134</v>
      </c>
      <c r="C106" s="15" t="s">
        <v>31</v>
      </c>
      <c r="D106" s="15" t="s">
        <v>33</v>
      </c>
      <c r="E106" s="38" t="s">
        <v>110</v>
      </c>
      <c r="F106" s="15" t="s">
        <v>81</v>
      </c>
      <c r="G106" s="15"/>
      <c r="H106" s="13">
        <f>H107</f>
        <v>0</v>
      </c>
      <c r="I106" s="49"/>
      <c r="J106" s="49"/>
    </row>
    <row r="107" spans="1:10" hidden="1" x14ac:dyDescent="0.25">
      <c r="A107" s="11" t="s">
        <v>57</v>
      </c>
      <c r="B107" s="15" t="s">
        <v>134</v>
      </c>
      <c r="C107" s="15" t="s">
        <v>31</v>
      </c>
      <c r="D107" s="15" t="s">
        <v>33</v>
      </c>
      <c r="E107" s="38" t="s">
        <v>110</v>
      </c>
      <c r="F107" s="15" t="s">
        <v>81</v>
      </c>
      <c r="G107" s="15" t="s">
        <v>65</v>
      </c>
      <c r="H107" s="13"/>
      <c r="I107" s="49"/>
      <c r="J107" s="49"/>
    </row>
    <row r="108" spans="1:10" ht="31.5" hidden="1" x14ac:dyDescent="0.25">
      <c r="A108" s="17" t="s">
        <v>111</v>
      </c>
      <c r="B108" s="15" t="s">
        <v>134</v>
      </c>
      <c r="C108" s="15" t="s">
        <v>31</v>
      </c>
      <c r="D108" s="15" t="s">
        <v>33</v>
      </c>
      <c r="E108" s="38" t="s">
        <v>112</v>
      </c>
      <c r="F108" s="41"/>
      <c r="G108" s="41"/>
      <c r="H108" s="13">
        <f>H109</f>
        <v>0</v>
      </c>
      <c r="I108" s="49"/>
      <c r="J108" s="49"/>
    </row>
    <row r="109" spans="1:10" ht="31.5" hidden="1" x14ac:dyDescent="0.25">
      <c r="A109" s="16" t="s">
        <v>78</v>
      </c>
      <c r="B109" s="15" t="s">
        <v>134</v>
      </c>
      <c r="C109" s="15" t="s">
        <v>31</v>
      </c>
      <c r="D109" s="15" t="s">
        <v>33</v>
      </c>
      <c r="E109" s="38" t="s">
        <v>112</v>
      </c>
      <c r="F109" s="15" t="s">
        <v>79</v>
      </c>
      <c r="G109" s="15"/>
      <c r="H109" s="13">
        <f>H110</f>
        <v>0</v>
      </c>
      <c r="I109" s="49"/>
      <c r="J109" s="49"/>
    </row>
    <row r="110" spans="1:10" ht="31.5" hidden="1" x14ac:dyDescent="0.25">
      <c r="A110" s="16" t="s">
        <v>80</v>
      </c>
      <c r="B110" s="15" t="s">
        <v>134</v>
      </c>
      <c r="C110" s="15" t="s">
        <v>31</v>
      </c>
      <c r="D110" s="15" t="s">
        <v>33</v>
      </c>
      <c r="E110" s="38" t="s">
        <v>112</v>
      </c>
      <c r="F110" s="15" t="s">
        <v>81</v>
      </c>
      <c r="G110" s="15"/>
      <c r="H110" s="13">
        <f>H111</f>
        <v>0</v>
      </c>
      <c r="I110" s="49"/>
      <c r="J110" s="49"/>
    </row>
    <row r="111" spans="1:10" hidden="1" x14ac:dyDescent="0.25">
      <c r="A111" s="11" t="s">
        <v>57</v>
      </c>
      <c r="B111" s="15" t="s">
        <v>134</v>
      </c>
      <c r="C111" s="15" t="s">
        <v>31</v>
      </c>
      <c r="D111" s="15" t="s">
        <v>33</v>
      </c>
      <c r="E111" s="38" t="s">
        <v>112</v>
      </c>
      <c r="F111" s="15" t="s">
        <v>81</v>
      </c>
      <c r="G111" s="15" t="s">
        <v>65</v>
      </c>
      <c r="H111" s="13"/>
      <c r="I111" s="49"/>
      <c r="J111" s="49"/>
    </row>
    <row r="112" spans="1:10" ht="22.5" customHeight="1" x14ac:dyDescent="0.25">
      <c r="A112" s="30" t="s">
        <v>34</v>
      </c>
      <c r="B112" s="15" t="s">
        <v>134</v>
      </c>
      <c r="C112" s="15" t="s">
        <v>31</v>
      </c>
      <c r="D112" s="15" t="s">
        <v>35</v>
      </c>
      <c r="E112" s="12"/>
      <c r="F112" s="15"/>
      <c r="G112" s="15"/>
      <c r="H112" s="13">
        <f>H118+H125</f>
        <v>57</v>
      </c>
      <c r="I112" s="13">
        <f>I118+I125</f>
        <v>11</v>
      </c>
      <c r="J112" s="13">
        <f>J118+J125</f>
        <v>68</v>
      </c>
    </row>
    <row r="113" spans="1:10" ht="61.5" hidden="1" customHeight="1" x14ac:dyDescent="0.25">
      <c r="A113" s="43" t="s">
        <v>113</v>
      </c>
      <c r="B113" s="15" t="s">
        <v>134</v>
      </c>
      <c r="C113" s="15" t="s">
        <v>31</v>
      </c>
      <c r="D113" s="15" t="s">
        <v>35</v>
      </c>
      <c r="E113" s="12" t="e">
        <f>#REF!</f>
        <v>#REF!</v>
      </c>
      <c r="F113" s="41"/>
      <c r="G113" s="41"/>
      <c r="H113" s="13">
        <v>0</v>
      </c>
      <c r="I113" s="49"/>
      <c r="J113" s="49"/>
    </row>
    <row r="114" spans="1:10" s="42" customFormat="1" ht="31.5" hidden="1" x14ac:dyDescent="0.25">
      <c r="A114" s="16" t="s">
        <v>78</v>
      </c>
      <c r="B114" s="15" t="s">
        <v>134</v>
      </c>
      <c r="C114" s="15" t="s">
        <v>31</v>
      </c>
      <c r="D114" s="15" t="s">
        <v>35</v>
      </c>
      <c r="E114" s="12" t="e">
        <f>E113</f>
        <v>#REF!</v>
      </c>
      <c r="F114" s="15" t="s">
        <v>79</v>
      </c>
      <c r="G114" s="15"/>
      <c r="H114" s="13">
        <v>0</v>
      </c>
      <c r="I114" s="52"/>
      <c r="J114" s="52"/>
    </row>
    <row r="115" spans="1:10" ht="31.5" hidden="1" x14ac:dyDescent="0.25">
      <c r="A115" s="16" t="s">
        <v>114</v>
      </c>
      <c r="B115" s="15" t="s">
        <v>134</v>
      </c>
      <c r="C115" s="15" t="s">
        <v>31</v>
      </c>
      <c r="D115" s="15" t="s">
        <v>35</v>
      </c>
      <c r="E115" s="12" t="e">
        <f>E114</f>
        <v>#REF!</v>
      </c>
      <c r="F115" s="15" t="s">
        <v>81</v>
      </c>
      <c r="G115" s="15"/>
      <c r="H115" s="13">
        <v>0</v>
      </c>
      <c r="I115" s="49"/>
      <c r="J115" s="49"/>
    </row>
    <row r="116" spans="1:10" ht="31.5" hidden="1" x14ac:dyDescent="0.25">
      <c r="A116" s="17" t="s">
        <v>115</v>
      </c>
      <c r="B116" s="15" t="s">
        <v>134</v>
      </c>
      <c r="C116" s="15" t="s">
        <v>31</v>
      </c>
      <c r="D116" s="15" t="s">
        <v>35</v>
      </c>
      <c r="E116" s="12" t="e">
        <f>E115</f>
        <v>#REF!</v>
      </c>
      <c r="F116" s="15" t="s">
        <v>116</v>
      </c>
      <c r="G116" s="15"/>
      <c r="H116" s="13">
        <v>0</v>
      </c>
      <c r="I116" s="49"/>
      <c r="J116" s="49"/>
    </row>
    <row r="117" spans="1:10" hidden="1" x14ac:dyDescent="0.25">
      <c r="A117" s="11" t="s">
        <v>58</v>
      </c>
      <c r="B117" s="15" t="s">
        <v>134</v>
      </c>
      <c r="C117" s="15" t="s">
        <v>31</v>
      </c>
      <c r="D117" s="15" t="s">
        <v>35</v>
      </c>
      <c r="E117" s="12" t="e">
        <f>E116</f>
        <v>#REF!</v>
      </c>
      <c r="F117" s="15" t="s">
        <v>116</v>
      </c>
      <c r="G117" s="15" t="s">
        <v>65</v>
      </c>
      <c r="H117" s="53"/>
      <c r="I117" s="49"/>
      <c r="J117" s="49"/>
    </row>
    <row r="118" spans="1:10" ht="27.75" customHeight="1" x14ac:dyDescent="0.25">
      <c r="A118" s="30" t="s">
        <v>117</v>
      </c>
      <c r="B118" s="15" t="s">
        <v>134</v>
      </c>
      <c r="C118" s="15" t="s">
        <v>31</v>
      </c>
      <c r="D118" s="15" t="s">
        <v>35</v>
      </c>
      <c r="E118" s="38" t="s">
        <v>118</v>
      </c>
      <c r="F118" s="41"/>
      <c r="G118" s="15"/>
      <c r="H118" s="54">
        <f>H119+H122</f>
        <v>57</v>
      </c>
      <c r="I118" s="49">
        <f>I121</f>
        <v>11</v>
      </c>
      <c r="J118" s="49">
        <f t="shared" ref="J118:J128" si="7">H118+I118</f>
        <v>68</v>
      </c>
    </row>
    <row r="119" spans="1:10" ht="31.5" x14ac:dyDescent="0.25">
      <c r="A119" s="16" t="s">
        <v>78</v>
      </c>
      <c r="B119" s="15" t="s">
        <v>134</v>
      </c>
      <c r="C119" s="15" t="s">
        <v>31</v>
      </c>
      <c r="D119" s="15" t="s">
        <v>35</v>
      </c>
      <c r="E119" s="38" t="s">
        <v>118</v>
      </c>
      <c r="F119" s="15" t="s">
        <v>81</v>
      </c>
      <c r="G119" s="15"/>
      <c r="H119" s="54">
        <f>H120</f>
        <v>57</v>
      </c>
      <c r="I119" s="49">
        <f>I121</f>
        <v>11</v>
      </c>
      <c r="J119" s="49">
        <f t="shared" si="7"/>
        <v>68</v>
      </c>
    </row>
    <row r="120" spans="1:10" ht="31.5" x14ac:dyDescent="0.25">
      <c r="A120" s="16" t="s">
        <v>80</v>
      </c>
      <c r="B120" s="15" t="s">
        <v>134</v>
      </c>
      <c r="C120" s="15" t="s">
        <v>31</v>
      </c>
      <c r="D120" s="15" t="s">
        <v>35</v>
      </c>
      <c r="E120" s="38" t="s">
        <v>118</v>
      </c>
      <c r="F120" s="15" t="s">
        <v>165</v>
      </c>
      <c r="G120" s="15"/>
      <c r="H120" s="54">
        <f>H121</f>
        <v>57</v>
      </c>
      <c r="I120" s="49">
        <f>I121</f>
        <v>11</v>
      </c>
      <c r="J120" s="49">
        <f t="shared" si="7"/>
        <v>68</v>
      </c>
    </row>
    <row r="121" spans="1:10" ht="14.25" customHeight="1" x14ac:dyDescent="0.25">
      <c r="A121" s="11" t="s">
        <v>57</v>
      </c>
      <c r="B121" s="15" t="s">
        <v>134</v>
      </c>
      <c r="C121" s="15" t="s">
        <v>31</v>
      </c>
      <c r="D121" s="15" t="s">
        <v>35</v>
      </c>
      <c r="E121" s="38" t="s">
        <v>118</v>
      </c>
      <c r="F121" s="15" t="s">
        <v>165</v>
      </c>
      <c r="G121" s="15" t="s">
        <v>65</v>
      </c>
      <c r="H121" s="13">
        <v>57</v>
      </c>
      <c r="I121" s="49">
        <v>11</v>
      </c>
      <c r="J121" s="49">
        <f t="shared" si="7"/>
        <v>68</v>
      </c>
    </row>
    <row r="122" spans="1:10" hidden="1" x14ac:dyDescent="0.25">
      <c r="A122" s="16" t="s">
        <v>72</v>
      </c>
      <c r="B122" s="15" t="s">
        <v>134</v>
      </c>
      <c r="C122" s="15" t="s">
        <v>31</v>
      </c>
      <c r="D122" s="15" t="s">
        <v>35</v>
      </c>
      <c r="E122" s="38" t="s">
        <v>119</v>
      </c>
      <c r="F122" s="15" t="s">
        <v>73</v>
      </c>
      <c r="G122" s="15"/>
      <c r="H122" s="13">
        <f>H123</f>
        <v>0</v>
      </c>
      <c r="I122" s="49"/>
      <c r="J122" s="49">
        <f t="shared" si="7"/>
        <v>0</v>
      </c>
    </row>
    <row r="123" spans="1:10" hidden="1" x14ac:dyDescent="0.25">
      <c r="A123" s="16" t="s">
        <v>86</v>
      </c>
      <c r="B123" s="15" t="s">
        <v>134</v>
      </c>
      <c r="C123" s="15" t="s">
        <v>31</v>
      </c>
      <c r="D123" s="15" t="s">
        <v>35</v>
      </c>
      <c r="E123" s="38" t="s">
        <v>119</v>
      </c>
      <c r="F123" s="15" t="s">
        <v>87</v>
      </c>
      <c r="G123" s="15"/>
      <c r="H123" s="13">
        <f>H124</f>
        <v>0</v>
      </c>
      <c r="I123" s="49"/>
      <c r="J123" s="49">
        <f t="shared" si="7"/>
        <v>0</v>
      </c>
    </row>
    <row r="124" spans="1:10" hidden="1" x14ac:dyDescent="0.25">
      <c r="A124" s="11" t="s">
        <v>57</v>
      </c>
      <c r="B124" s="15" t="s">
        <v>134</v>
      </c>
      <c r="C124" s="15" t="s">
        <v>31</v>
      </c>
      <c r="D124" s="15" t="s">
        <v>35</v>
      </c>
      <c r="E124" s="38" t="s">
        <v>119</v>
      </c>
      <c r="F124" s="15" t="s">
        <v>87</v>
      </c>
      <c r="G124" s="15" t="s">
        <v>65</v>
      </c>
      <c r="H124" s="13"/>
      <c r="I124" s="49"/>
      <c r="J124" s="49">
        <f t="shared" si="7"/>
        <v>0</v>
      </c>
    </row>
    <row r="125" spans="1:10" ht="50.25" hidden="1" customHeight="1" x14ac:dyDescent="0.25">
      <c r="A125" s="44" t="s">
        <v>120</v>
      </c>
      <c r="B125" s="15" t="s">
        <v>134</v>
      </c>
      <c r="C125" s="15" t="s">
        <v>31</v>
      </c>
      <c r="D125" s="15" t="s">
        <v>35</v>
      </c>
      <c r="E125" s="38" t="s">
        <v>118</v>
      </c>
      <c r="F125" s="15"/>
      <c r="G125" s="15"/>
      <c r="H125" s="13">
        <f>H126</f>
        <v>0</v>
      </c>
      <c r="I125" s="49"/>
      <c r="J125" s="49">
        <f t="shared" si="7"/>
        <v>0</v>
      </c>
    </row>
    <row r="126" spans="1:10" ht="31.5" hidden="1" x14ac:dyDescent="0.25">
      <c r="A126" s="16" t="s">
        <v>78</v>
      </c>
      <c r="B126" s="15" t="s">
        <v>134</v>
      </c>
      <c r="C126" s="15" t="s">
        <v>31</v>
      </c>
      <c r="D126" s="15" t="s">
        <v>35</v>
      </c>
      <c r="E126" s="38" t="s">
        <v>118</v>
      </c>
      <c r="F126" s="15" t="s">
        <v>166</v>
      </c>
      <c r="G126" s="15"/>
      <c r="H126" s="13">
        <f>H127</f>
        <v>0</v>
      </c>
      <c r="I126" s="49"/>
      <c r="J126" s="49">
        <f t="shared" si="7"/>
        <v>0</v>
      </c>
    </row>
    <row r="127" spans="1:10" ht="31.5" hidden="1" x14ac:dyDescent="0.25">
      <c r="A127" s="16" t="s">
        <v>80</v>
      </c>
      <c r="B127" s="15" t="s">
        <v>134</v>
      </c>
      <c r="C127" s="15" t="s">
        <v>31</v>
      </c>
      <c r="D127" s="15" t="s">
        <v>35</v>
      </c>
      <c r="E127" s="38" t="s">
        <v>118</v>
      </c>
      <c r="F127" s="15" t="s">
        <v>166</v>
      </c>
      <c r="G127" s="15"/>
      <c r="H127" s="13">
        <f>H128</f>
        <v>0</v>
      </c>
      <c r="I127" s="49"/>
      <c r="J127" s="49">
        <f t="shared" si="7"/>
        <v>0</v>
      </c>
    </row>
    <row r="128" spans="1:10" hidden="1" x14ac:dyDescent="0.25">
      <c r="A128" s="29" t="s">
        <v>58</v>
      </c>
      <c r="B128" s="15" t="s">
        <v>134</v>
      </c>
      <c r="C128" s="15" t="s">
        <v>31</v>
      </c>
      <c r="D128" s="15" t="s">
        <v>35</v>
      </c>
      <c r="E128" s="38" t="s">
        <v>118</v>
      </c>
      <c r="F128" s="15" t="s">
        <v>167</v>
      </c>
      <c r="G128" s="15" t="s">
        <v>93</v>
      </c>
      <c r="H128" s="13"/>
      <c r="I128" s="49"/>
      <c r="J128" s="49">
        <f t="shared" si="7"/>
        <v>0</v>
      </c>
    </row>
    <row r="129" spans="1:10" ht="20.25" customHeight="1" x14ac:dyDescent="0.25">
      <c r="A129" s="30" t="s">
        <v>36</v>
      </c>
      <c r="B129" s="15" t="s">
        <v>134</v>
      </c>
      <c r="C129" s="15" t="s">
        <v>31</v>
      </c>
      <c r="D129" s="15" t="s">
        <v>37</v>
      </c>
      <c r="E129" s="12"/>
      <c r="F129" s="15"/>
      <c r="G129" s="15"/>
      <c r="H129" s="13">
        <f>H134+H138+H142+H146+H150+H154</f>
        <v>235.48699999999997</v>
      </c>
      <c r="I129" s="13">
        <f>I146+I150+I154+I158+I142+I135</f>
        <v>-13</v>
      </c>
      <c r="J129" s="13">
        <f>J134+J138+J142+J146+J150+J154</f>
        <v>222.48699999999997</v>
      </c>
    </row>
    <row r="130" spans="1:10" ht="41.25" customHeight="1" x14ac:dyDescent="0.25">
      <c r="A130" s="30" t="s">
        <v>122</v>
      </c>
      <c r="B130" s="15" t="s">
        <v>134</v>
      </c>
      <c r="C130" s="15" t="s">
        <v>31</v>
      </c>
      <c r="D130" s="15" t="s">
        <v>37</v>
      </c>
      <c r="E130" s="12">
        <v>9500080001</v>
      </c>
      <c r="F130" s="41"/>
      <c r="G130" s="41"/>
      <c r="H130" s="13">
        <f>H134</f>
        <v>40</v>
      </c>
      <c r="I130" s="49">
        <f>I134</f>
        <v>0</v>
      </c>
      <c r="J130" s="49">
        <f t="shared" ref="J130:J154" si="8">H130+I130</f>
        <v>40</v>
      </c>
    </row>
    <row r="131" spans="1:10" ht="38.25" customHeight="1" x14ac:dyDescent="0.25">
      <c r="A131" s="16" t="s">
        <v>78</v>
      </c>
      <c r="B131" s="15" t="s">
        <v>134</v>
      </c>
      <c r="C131" s="15" t="s">
        <v>31</v>
      </c>
      <c r="D131" s="15" t="s">
        <v>37</v>
      </c>
      <c r="E131" s="12">
        <f>E130</f>
        <v>9500080001</v>
      </c>
      <c r="F131" s="15" t="s">
        <v>79</v>
      </c>
      <c r="G131" s="15"/>
      <c r="H131" s="13">
        <f>H134</f>
        <v>40</v>
      </c>
      <c r="I131" s="49">
        <f>I134</f>
        <v>0</v>
      </c>
      <c r="J131" s="49">
        <f t="shared" si="8"/>
        <v>40</v>
      </c>
    </row>
    <row r="132" spans="1:10" ht="33.75" customHeight="1" x14ac:dyDescent="0.25">
      <c r="A132" s="16" t="s">
        <v>114</v>
      </c>
      <c r="B132" s="15" t="s">
        <v>134</v>
      </c>
      <c r="C132" s="15" t="s">
        <v>31</v>
      </c>
      <c r="D132" s="15" t="s">
        <v>37</v>
      </c>
      <c r="E132" s="12">
        <f>E131</f>
        <v>9500080001</v>
      </c>
      <c r="F132" s="15" t="s">
        <v>81</v>
      </c>
      <c r="G132" s="15"/>
      <c r="H132" s="13">
        <f>H134</f>
        <v>40</v>
      </c>
      <c r="I132" s="49">
        <f>I134</f>
        <v>0</v>
      </c>
      <c r="J132" s="49">
        <f t="shared" si="8"/>
        <v>40</v>
      </c>
    </row>
    <row r="133" spans="1:10" ht="34.5" customHeight="1" x14ac:dyDescent="0.25">
      <c r="A133" s="17" t="s">
        <v>115</v>
      </c>
      <c r="B133" s="15" t="s">
        <v>134</v>
      </c>
      <c r="C133" s="15" t="s">
        <v>31</v>
      </c>
      <c r="D133" s="15" t="s">
        <v>37</v>
      </c>
      <c r="E133" s="12">
        <f>E132</f>
        <v>9500080001</v>
      </c>
      <c r="F133" s="15" t="s">
        <v>116</v>
      </c>
      <c r="G133" s="15"/>
      <c r="H133" s="13">
        <f>H134</f>
        <v>40</v>
      </c>
      <c r="I133" s="49">
        <f>I134</f>
        <v>0</v>
      </c>
      <c r="J133" s="49">
        <f t="shared" si="8"/>
        <v>40</v>
      </c>
    </row>
    <row r="134" spans="1:10" ht="30" customHeight="1" x14ac:dyDescent="0.25">
      <c r="A134" s="11" t="s">
        <v>58</v>
      </c>
      <c r="B134" s="15" t="s">
        <v>134</v>
      </c>
      <c r="C134" s="15" t="s">
        <v>31</v>
      </c>
      <c r="D134" s="15" t="s">
        <v>37</v>
      </c>
      <c r="E134" s="12">
        <f>E133</f>
        <v>9500080001</v>
      </c>
      <c r="F134" s="15" t="s">
        <v>116</v>
      </c>
      <c r="G134" s="15" t="s">
        <v>93</v>
      </c>
      <c r="H134" s="13">
        <v>40</v>
      </c>
      <c r="I134" s="49"/>
      <c r="J134" s="49">
        <f t="shared" si="8"/>
        <v>40</v>
      </c>
    </row>
    <row r="135" spans="1:10" x14ac:dyDescent="0.25">
      <c r="A135" s="11" t="s">
        <v>125</v>
      </c>
      <c r="B135" s="15" t="s">
        <v>134</v>
      </c>
      <c r="C135" s="15" t="s">
        <v>31</v>
      </c>
      <c r="D135" s="15" t="s">
        <v>37</v>
      </c>
      <c r="E135" s="12"/>
      <c r="F135" s="15"/>
      <c r="G135" s="15"/>
      <c r="H135" s="13">
        <f>H136</f>
        <v>140.17599999999999</v>
      </c>
      <c r="I135" s="49">
        <f>I138</f>
        <v>-13</v>
      </c>
      <c r="J135" s="49">
        <f t="shared" si="8"/>
        <v>127.17599999999999</v>
      </c>
    </row>
    <row r="136" spans="1:10" ht="31.5" x14ac:dyDescent="0.25">
      <c r="A136" s="16" t="s">
        <v>78</v>
      </c>
      <c r="B136" s="15" t="s">
        <v>134</v>
      </c>
      <c r="C136" s="15" t="s">
        <v>31</v>
      </c>
      <c r="D136" s="15" t="s">
        <v>37</v>
      </c>
      <c r="E136" s="38" t="s">
        <v>126</v>
      </c>
      <c r="F136" s="15" t="s">
        <v>79</v>
      </c>
      <c r="G136" s="15"/>
      <c r="H136" s="13">
        <f>H137</f>
        <v>140.17599999999999</v>
      </c>
      <c r="I136" s="49">
        <f>I138</f>
        <v>-13</v>
      </c>
      <c r="J136" s="49">
        <f t="shared" si="8"/>
        <v>127.17599999999999</v>
      </c>
    </row>
    <row r="137" spans="1:10" ht="31.5" x14ac:dyDescent="0.25">
      <c r="A137" s="16" t="s">
        <v>80</v>
      </c>
      <c r="B137" s="15" t="s">
        <v>134</v>
      </c>
      <c r="C137" s="15" t="s">
        <v>31</v>
      </c>
      <c r="D137" s="15" t="s">
        <v>37</v>
      </c>
      <c r="E137" s="38" t="s">
        <v>126</v>
      </c>
      <c r="F137" s="15" t="s">
        <v>81</v>
      </c>
      <c r="G137" s="15"/>
      <c r="H137" s="13">
        <f>H138</f>
        <v>140.17599999999999</v>
      </c>
      <c r="I137" s="49">
        <f>I138</f>
        <v>-13</v>
      </c>
      <c r="J137" s="49">
        <f t="shared" si="8"/>
        <v>127.17599999999999</v>
      </c>
    </row>
    <row r="138" spans="1:10" x14ac:dyDescent="0.25">
      <c r="A138" s="11" t="s">
        <v>57</v>
      </c>
      <c r="B138" s="15" t="s">
        <v>134</v>
      </c>
      <c r="C138" s="15" t="s">
        <v>31</v>
      </c>
      <c r="D138" s="15" t="s">
        <v>37</v>
      </c>
      <c r="E138" s="38" t="s">
        <v>126</v>
      </c>
      <c r="F138" s="15" t="s">
        <v>81</v>
      </c>
      <c r="G138" s="15" t="s">
        <v>65</v>
      </c>
      <c r="H138" s="13">
        <v>140.17599999999999</v>
      </c>
      <c r="I138" s="49">
        <v>-13</v>
      </c>
      <c r="J138" s="49">
        <f t="shared" si="8"/>
        <v>127.17599999999999</v>
      </c>
    </row>
    <row r="139" spans="1:10" ht="20.25" customHeight="1" x14ac:dyDescent="0.25">
      <c r="A139" s="11" t="s">
        <v>127</v>
      </c>
      <c r="B139" s="15" t="s">
        <v>134</v>
      </c>
      <c r="C139" s="15" t="s">
        <v>31</v>
      </c>
      <c r="D139" s="15" t="s">
        <v>37</v>
      </c>
      <c r="E139" s="38" t="s">
        <v>128</v>
      </c>
      <c r="F139" s="15"/>
      <c r="G139" s="15"/>
      <c r="H139" s="13">
        <f>H140</f>
        <v>24.010999999999999</v>
      </c>
      <c r="I139" s="49">
        <f>I142</f>
        <v>0</v>
      </c>
      <c r="J139" s="49">
        <f t="shared" si="8"/>
        <v>24.010999999999999</v>
      </c>
    </row>
    <row r="140" spans="1:10" ht="31.5" x14ac:dyDescent="0.25">
      <c r="A140" s="16" t="s">
        <v>78</v>
      </c>
      <c r="B140" s="15" t="s">
        <v>134</v>
      </c>
      <c r="C140" s="15" t="s">
        <v>31</v>
      </c>
      <c r="D140" s="15" t="s">
        <v>37</v>
      </c>
      <c r="E140" s="38" t="s">
        <v>128</v>
      </c>
      <c r="F140" s="15" t="s">
        <v>79</v>
      </c>
      <c r="G140" s="15"/>
      <c r="H140" s="13">
        <f>H141</f>
        <v>24.010999999999999</v>
      </c>
      <c r="I140" s="49">
        <f>I142</f>
        <v>0</v>
      </c>
      <c r="J140" s="49">
        <f t="shared" si="8"/>
        <v>24.010999999999999</v>
      </c>
    </row>
    <row r="141" spans="1:10" ht="31.5" x14ac:dyDescent="0.25">
      <c r="A141" s="11" t="s">
        <v>78</v>
      </c>
      <c r="B141" s="15" t="s">
        <v>134</v>
      </c>
      <c r="C141" s="15" t="s">
        <v>31</v>
      </c>
      <c r="D141" s="15" t="s">
        <v>37</v>
      </c>
      <c r="E141" s="38" t="s">
        <v>128</v>
      </c>
      <c r="F141" s="15" t="s">
        <v>81</v>
      </c>
      <c r="G141" s="15"/>
      <c r="H141" s="13">
        <f>H142</f>
        <v>24.010999999999999</v>
      </c>
      <c r="I141" s="49">
        <f>I142</f>
        <v>0</v>
      </c>
      <c r="J141" s="49">
        <f t="shared" si="8"/>
        <v>24.010999999999999</v>
      </c>
    </row>
    <row r="142" spans="1:10" x14ac:dyDescent="0.25">
      <c r="A142" s="11" t="s">
        <v>57</v>
      </c>
      <c r="B142" s="15" t="s">
        <v>134</v>
      </c>
      <c r="C142" s="15" t="s">
        <v>31</v>
      </c>
      <c r="D142" s="15" t="s">
        <v>37</v>
      </c>
      <c r="E142" s="38" t="s">
        <v>128</v>
      </c>
      <c r="F142" s="15" t="s">
        <v>81</v>
      </c>
      <c r="G142" s="15" t="s">
        <v>65</v>
      </c>
      <c r="H142" s="13">
        <v>24.010999999999999</v>
      </c>
      <c r="I142" s="54"/>
      <c r="J142" s="49">
        <f t="shared" si="8"/>
        <v>24.010999999999999</v>
      </c>
    </row>
    <row r="143" spans="1:10" ht="31.5" x14ac:dyDescent="0.25">
      <c r="A143" s="17" t="s">
        <v>129</v>
      </c>
      <c r="B143" s="15" t="s">
        <v>134</v>
      </c>
      <c r="C143" s="15" t="s">
        <v>31</v>
      </c>
      <c r="D143" s="15" t="s">
        <v>37</v>
      </c>
      <c r="E143" s="15" t="s">
        <v>130</v>
      </c>
      <c r="F143" s="15"/>
      <c r="G143" s="15"/>
      <c r="H143" s="13">
        <f>H144</f>
        <v>8</v>
      </c>
      <c r="I143" s="54"/>
      <c r="J143" s="49">
        <f t="shared" si="8"/>
        <v>8</v>
      </c>
    </row>
    <row r="144" spans="1:10" ht="31.5" x14ac:dyDescent="0.25">
      <c r="A144" s="16" t="s">
        <v>78</v>
      </c>
      <c r="B144" s="15" t="s">
        <v>134</v>
      </c>
      <c r="C144" s="15" t="s">
        <v>31</v>
      </c>
      <c r="D144" s="15" t="s">
        <v>37</v>
      </c>
      <c r="E144" s="15" t="s">
        <v>130</v>
      </c>
      <c r="F144" s="15" t="s">
        <v>79</v>
      </c>
      <c r="G144" s="15"/>
      <c r="H144" s="13">
        <f>H145</f>
        <v>8</v>
      </c>
      <c r="I144" s="54"/>
      <c r="J144" s="49">
        <f t="shared" si="8"/>
        <v>8</v>
      </c>
    </row>
    <row r="145" spans="1:10" ht="31.5" x14ac:dyDescent="0.25">
      <c r="A145" s="11" t="s">
        <v>78</v>
      </c>
      <c r="B145" s="15" t="s">
        <v>134</v>
      </c>
      <c r="C145" s="15" t="s">
        <v>31</v>
      </c>
      <c r="D145" s="15" t="s">
        <v>37</v>
      </c>
      <c r="E145" s="15" t="s">
        <v>130</v>
      </c>
      <c r="F145" s="15" t="s">
        <v>81</v>
      </c>
      <c r="G145" s="15"/>
      <c r="H145" s="13">
        <f>H146</f>
        <v>8</v>
      </c>
      <c r="I145" s="54"/>
      <c r="J145" s="49">
        <f t="shared" si="8"/>
        <v>8</v>
      </c>
    </row>
    <row r="146" spans="1:10" x14ac:dyDescent="0.25">
      <c r="A146" s="29" t="s">
        <v>58</v>
      </c>
      <c r="B146" s="15" t="s">
        <v>134</v>
      </c>
      <c r="C146" s="15" t="s">
        <v>31</v>
      </c>
      <c r="D146" s="15" t="s">
        <v>37</v>
      </c>
      <c r="E146" s="15" t="s">
        <v>130</v>
      </c>
      <c r="F146" s="15" t="s">
        <v>81</v>
      </c>
      <c r="G146" s="15" t="s">
        <v>93</v>
      </c>
      <c r="H146" s="13">
        <v>8</v>
      </c>
      <c r="I146" s="54"/>
      <c r="J146" s="49">
        <f t="shared" si="8"/>
        <v>8</v>
      </c>
    </row>
    <row r="147" spans="1:10" ht="31.5" x14ac:dyDescent="0.25">
      <c r="A147" s="17" t="s">
        <v>131</v>
      </c>
      <c r="B147" s="15" t="s">
        <v>134</v>
      </c>
      <c r="C147" s="15" t="s">
        <v>31</v>
      </c>
      <c r="D147" s="15" t="s">
        <v>37</v>
      </c>
      <c r="E147" s="15" t="s">
        <v>132</v>
      </c>
      <c r="F147" s="15"/>
      <c r="G147" s="15"/>
      <c r="H147" s="13">
        <f>H148</f>
        <v>22.2</v>
      </c>
      <c r="I147" s="54"/>
      <c r="J147" s="49">
        <f t="shared" si="8"/>
        <v>22.2</v>
      </c>
    </row>
    <row r="148" spans="1:10" ht="31.5" x14ac:dyDescent="0.25">
      <c r="A148" s="16" t="s">
        <v>78</v>
      </c>
      <c r="B148" s="15" t="s">
        <v>134</v>
      </c>
      <c r="C148" s="15" t="s">
        <v>31</v>
      </c>
      <c r="D148" s="15" t="s">
        <v>37</v>
      </c>
      <c r="E148" s="15" t="s">
        <v>132</v>
      </c>
      <c r="F148" s="15" t="s">
        <v>79</v>
      </c>
      <c r="G148" s="15"/>
      <c r="H148" s="13">
        <f>H149</f>
        <v>22.2</v>
      </c>
      <c r="I148" s="54"/>
      <c r="J148" s="49">
        <f t="shared" si="8"/>
        <v>22.2</v>
      </c>
    </row>
    <row r="149" spans="1:10" ht="31.5" x14ac:dyDescent="0.25">
      <c r="A149" s="11" t="s">
        <v>78</v>
      </c>
      <c r="B149" s="15" t="s">
        <v>134</v>
      </c>
      <c r="C149" s="15" t="s">
        <v>31</v>
      </c>
      <c r="D149" s="15" t="s">
        <v>37</v>
      </c>
      <c r="E149" s="15" t="s">
        <v>132</v>
      </c>
      <c r="F149" s="15" t="s">
        <v>81</v>
      </c>
      <c r="G149" s="15"/>
      <c r="H149" s="13">
        <f>H150</f>
        <v>22.2</v>
      </c>
      <c r="I149" s="54"/>
      <c r="J149" s="49">
        <f t="shared" si="8"/>
        <v>22.2</v>
      </c>
    </row>
    <row r="150" spans="1:10" x14ac:dyDescent="0.25">
      <c r="A150" s="29" t="s">
        <v>58</v>
      </c>
      <c r="B150" s="15" t="s">
        <v>134</v>
      </c>
      <c r="C150" s="15" t="s">
        <v>31</v>
      </c>
      <c r="D150" s="15" t="s">
        <v>37</v>
      </c>
      <c r="E150" s="15" t="s">
        <v>132</v>
      </c>
      <c r="F150" s="15" t="s">
        <v>81</v>
      </c>
      <c r="G150" s="15" t="s">
        <v>93</v>
      </c>
      <c r="H150" s="13">
        <v>22.2</v>
      </c>
      <c r="I150" s="54"/>
      <c r="J150" s="49">
        <f t="shared" si="8"/>
        <v>22.2</v>
      </c>
    </row>
    <row r="151" spans="1:10" ht="69.75" customHeight="1" x14ac:dyDescent="0.25">
      <c r="A151" s="17" t="s">
        <v>133</v>
      </c>
      <c r="B151" s="15" t="s">
        <v>134</v>
      </c>
      <c r="C151" s="15" t="s">
        <v>31</v>
      </c>
      <c r="D151" s="15" t="s">
        <v>37</v>
      </c>
      <c r="E151" s="15" t="s">
        <v>103</v>
      </c>
      <c r="F151" s="15"/>
      <c r="G151" s="15"/>
      <c r="H151" s="13">
        <f>H152</f>
        <v>1.1000000000000001</v>
      </c>
      <c r="I151" s="54"/>
      <c r="J151" s="49">
        <f t="shared" si="8"/>
        <v>1.1000000000000001</v>
      </c>
    </row>
    <row r="152" spans="1:10" ht="31.5" x14ac:dyDescent="0.25">
      <c r="A152" s="16" t="s">
        <v>78</v>
      </c>
      <c r="B152" s="15" t="s">
        <v>134</v>
      </c>
      <c r="C152" s="15" t="s">
        <v>31</v>
      </c>
      <c r="D152" s="15" t="s">
        <v>37</v>
      </c>
      <c r="E152" s="15" t="s">
        <v>103</v>
      </c>
      <c r="F152" s="15" t="s">
        <v>79</v>
      </c>
      <c r="G152" s="15"/>
      <c r="H152" s="13">
        <f>H153</f>
        <v>1.1000000000000001</v>
      </c>
      <c r="I152" s="54"/>
      <c r="J152" s="49">
        <f t="shared" si="8"/>
        <v>1.1000000000000001</v>
      </c>
    </row>
    <row r="153" spans="1:10" ht="31.5" x14ac:dyDescent="0.25">
      <c r="A153" s="11" t="s">
        <v>78</v>
      </c>
      <c r="B153" s="15" t="s">
        <v>134</v>
      </c>
      <c r="C153" s="15" t="s">
        <v>31</v>
      </c>
      <c r="D153" s="15" t="s">
        <v>37</v>
      </c>
      <c r="E153" s="15" t="s">
        <v>103</v>
      </c>
      <c r="F153" s="15" t="s">
        <v>81</v>
      </c>
      <c r="G153" s="15"/>
      <c r="H153" s="13">
        <f>H154</f>
        <v>1.1000000000000001</v>
      </c>
      <c r="I153" s="54"/>
      <c r="J153" s="49">
        <f t="shared" si="8"/>
        <v>1.1000000000000001</v>
      </c>
    </row>
    <row r="154" spans="1:10" x14ac:dyDescent="0.25">
      <c r="A154" s="29" t="s">
        <v>58</v>
      </c>
      <c r="B154" s="15" t="s">
        <v>134</v>
      </c>
      <c r="C154" s="15" t="s">
        <v>31</v>
      </c>
      <c r="D154" s="15" t="s">
        <v>37</v>
      </c>
      <c r="E154" s="15" t="s">
        <v>103</v>
      </c>
      <c r="F154" s="15" t="s">
        <v>81</v>
      </c>
      <c r="G154" s="15" t="s">
        <v>93</v>
      </c>
      <c r="H154" s="13">
        <v>1.1000000000000001</v>
      </c>
      <c r="I154" s="54"/>
      <c r="J154" s="49">
        <f t="shared" si="8"/>
        <v>1.1000000000000001</v>
      </c>
    </row>
    <row r="155" spans="1:10" hidden="1" x14ac:dyDescent="0.25">
      <c r="A155" s="17" t="s">
        <v>127</v>
      </c>
      <c r="B155" s="15" t="s">
        <v>134</v>
      </c>
      <c r="C155" s="15" t="s">
        <v>31</v>
      </c>
      <c r="D155" s="15" t="s">
        <v>37</v>
      </c>
      <c r="E155" s="15" t="s">
        <v>128</v>
      </c>
      <c r="F155" s="15"/>
      <c r="G155" s="15"/>
      <c r="H155" s="13">
        <f>H158</f>
        <v>0</v>
      </c>
      <c r="I155" s="54">
        <f>I158</f>
        <v>0</v>
      </c>
      <c r="J155" s="49">
        <f>J158</f>
        <v>0</v>
      </c>
    </row>
    <row r="156" spans="1:10" ht="31.5" hidden="1" x14ac:dyDescent="0.25">
      <c r="A156" s="16" t="s">
        <v>78</v>
      </c>
      <c r="B156" s="15" t="s">
        <v>134</v>
      </c>
      <c r="C156" s="15" t="s">
        <v>31</v>
      </c>
      <c r="D156" s="15" t="s">
        <v>37</v>
      </c>
      <c r="E156" s="15" t="s">
        <v>128</v>
      </c>
      <c r="F156" s="15" t="s">
        <v>79</v>
      </c>
      <c r="G156" s="15"/>
      <c r="H156" s="13">
        <f>H158</f>
        <v>0</v>
      </c>
      <c r="I156" s="54">
        <f>I158</f>
        <v>0</v>
      </c>
      <c r="J156" s="49">
        <f>J158</f>
        <v>0</v>
      </c>
    </row>
    <row r="157" spans="1:10" ht="27" hidden="1" customHeight="1" x14ac:dyDescent="0.25">
      <c r="A157" s="11" t="s">
        <v>78</v>
      </c>
      <c r="B157" s="15" t="s">
        <v>134</v>
      </c>
      <c r="C157" s="15" t="s">
        <v>31</v>
      </c>
      <c r="D157" s="15" t="s">
        <v>37</v>
      </c>
      <c r="E157" s="15" t="s">
        <v>128</v>
      </c>
      <c r="F157" s="15" t="s">
        <v>81</v>
      </c>
      <c r="G157" s="15"/>
      <c r="H157" s="13">
        <f>H158</f>
        <v>0</v>
      </c>
      <c r="I157" s="54">
        <f>I158</f>
        <v>0</v>
      </c>
      <c r="J157" s="49">
        <f>J158</f>
        <v>0</v>
      </c>
    </row>
    <row r="158" spans="1:10" hidden="1" x14ac:dyDescent="0.25">
      <c r="A158" s="29" t="s">
        <v>58</v>
      </c>
      <c r="B158" s="15" t="s">
        <v>134</v>
      </c>
      <c r="C158" s="15" t="s">
        <v>31</v>
      </c>
      <c r="D158" s="15" t="s">
        <v>37</v>
      </c>
      <c r="E158" s="15" t="s">
        <v>128</v>
      </c>
      <c r="F158" s="15" t="s">
        <v>81</v>
      </c>
      <c r="G158" s="15" t="s">
        <v>65</v>
      </c>
      <c r="H158" s="13"/>
      <c r="I158" s="54">
        <v>0</v>
      </c>
      <c r="J158" s="49">
        <f>H158+I158</f>
        <v>0</v>
      </c>
    </row>
    <row r="159" spans="1:10" ht="19.5" customHeight="1" x14ac:dyDescent="0.25">
      <c r="A159" s="30" t="s">
        <v>135</v>
      </c>
      <c r="B159" s="15" t="s">
        <v>134</v>
      </c>
      <c r="C159" s="15" t="s">
        <v>39</v>
      </c>
      <c r="D159" s="45"/>
      <c r="E159" s="45"/>
      <c r="F159" s="45"/>
      <c r="G159" s="45"/>
      <c r="H159" s="49">
        <f>H160</f>
        <v>583.79999999999995</v>
      </c>
      <c r="I159" s="54">
        <f>I160</f>
        <v>8.0969999999999995</v>
      </c>
      <c r="J159" s="49">
        <f>H159+I159</f>
        <v>591.89699999999993</v>
      </c>
    </row>
    <row r="160" spans="1:10" ht="21" customHeight="1" x14ac:dyDescent="0.25">
      <c r="A160" s="30" t="s">
        <v>40</v>
      </c>
      <c r="B160" s="15" t="s">
        <v>134</v>
      </c>
      <c r="C160" s="15" t="s">
        <v>41</v>
      </c>
      <c r="D160" s="45"/>
      <c r="E160" s="45"/>
      <c r="F160" s="45"/>
      <c r="G160" s="45"/>
      <c r="H160" s="49">
        <f>H161+H182</f>
        <v>583.79999999999995</v>
      </c>
      <c r="I160" s="54">
        <f>I161+I186</f>
        <v>8.0969999999999995</v>
      </c>
      <c r="J160" s="49">
        <f>H160+I160</f>
        <v>591.89699999999993</v>
      </c>
    </row>
    <row r="161" spans="1:10" ht="32.25" customHeight="1" x14ac:dyDescent="0.25">
      <c r="A161" s="17" t="s">
        <v>136</v>
      </c>
      <c r="B161" s="15" t="s">
        <v>134</v>
      </c>
      <c r="C161" s="15" t="s">
        <v>39</v>
      </c>
      <c r="D161" s="15" t="s">
        <v>41</v>
      </c>
      <c r="E161" s="15" t="s">
        <v>137</v>
      </c>
      <c r="F161" s="45"/>
      <c r="G161" s="45"/>
      <c r="H161" s="49">
        <f>H162+H174+H177+H179+H170+H173</f>
        <v>575.79999999999995</v>
      </c>
      <c r="I161" s="49">
        <f>I162+I174+I177+I179+I170+I173</f>
        <v>8.0969999999999995</v>
      </c>
      <c r="J161" s="49">
        <f>J162+J174+J177+J179+J170+J173</f>
        <v>583.89699999999993</v>
      </c>
    </row>
    <row r="162" spans="1:10" ht="53.25" customHeight="1" x14ac:dyDescent="0.25">
      <c r="A162" s="17" t="s">
        <v>138</v>
      </c>
      <c r="B162" s="15" t="s">
        <v>134</v>
      </c>
      <c r="C162" s="15" t="s">
        <v>39</v>
      </c>
      <c r="D162" s="15" t="s">
        <v>41</v>
      </c>
      <c r="E162" s="15" t="s">
        <v>137</v>
      </c>
      <c r="F162" s="45">
        <v>100</v>
      </c>
      <c r="G162" s="45"/>
      <c r="H162" s="49">
        <f>H164</f>
        <v>419.9</v>
      </c>
      <c r="I162" s="54">
        <f>I164</f>
        <v>6.0789999999999997</v>
      </c>
      <c r="J162" s="49">
        <f t="shared" ref="J162:J195" si="9">H162+I162</f>
        <v>425.97899999999998</v>
      </c>
    </row>
    <row r="163" spans="1:10" ht="25.5" customHeight="1" x14ac:dyDescent="0.25">
      <c r="A163" s="17" t="s">
        <v>139</v>
      </c>
      <c r="B163" s="15" t="s">
        <v>134</v>
      </c>
      <c r="C163" s="15" t="s">
        <v>39</v>
      </c>
      <c r="D163" s="15" t="s">
        <v>41</v>
      </c>
      <c r="E163" s="15" t="s">
        <v>137</v>
      </c>
      <c r="F163" s="45">
        <v>110</v>
      </c>
      <c r="G163" s="45"/>
      <c r="H163" s="49">
        <f>H164</f>
        <v>419.9</v>
      </c>
      <c r="I163" s="54">
        <f>I164</f>
        <v>6.0789999999999997</v>
      </c>
      <c r="J163" s="49">
        <f t="shared" si="9"/>
        <v>425.97899999999998</v>
      </c>
    </row>
    <row r="164" spans="1:10" ht="19.5" customHeight="1" x14ac:dyDescent="0.25">
      <c r="A164" s="11" t="s">
        <v>57</v>
      </c>
      <c r="B164" s="15" t="s">
        <v>134</v>
      </c>
      <c r="C164" s="15" t="s">
        <v>39</v>
      </c>
      <c r="D164" s="15" t="s">
        <v>41</v>
      </c>
      <c r="E164" s="15" t="s">
        <v>137</v>
      </c>
      <c r="F164" s="45">
        <v>110</v>
      </c>
      <c r="G164" s="45">
        <v>1</v>
      </c>
      <c r="H164" s="49">
        <v>419.9</v>
      </c>
      <c r="I164" s="54">
        <v>6.0789999999999997</v>
      </c>
      <c r="J164" s="49">
        <f t="shared" si="9"/>
        <v>425.97899999999998</v>
      </c>
    </row>
    <row r="165" spans="1:10" ht="37.5" hidden="1" customHeight="1" x14ac:dyDescent="0.25">
      <c r="A165" s="17" t="s">
        <v>140</v>
      </c>
      <c r="B165" s="15" t="s">
        <v>134</v>
      </c>
      <c r="C165" s="15" t="s">
        <v>39</v>
      </c>
      <c r="D165" s="15" t="s">
        <v>41</v>
      </c>
      <c r="E165" s="15" t="s">
        <v>137</v>
      </c>
      <c r="F165" s="45">
        <v>110</v>
      </c>
      <c r="G165" s="55"/>
      <c r="H165" s="54">
        <v>0</v>
      </c>
      <c r="I165" s="49">
        <f>I167</f>
        <v>0</v>
      </c>
      <c r="J165" s="49">
        <f t="shared" si="9"/>
        <v>0</v>
      </c>
    </row>
    <row r="166" spans="1:10" ht="19.5" hidden="1" customHeight="1" x14ac:dyDescent="0.25">
      <c r="A166" s="17" t="s">
        <v>139</v>
      </c>
      <c r="B166" s="15" t="s">
        <v>134</v>
      </c>
      <c r="C166" s="15" t="s">
        <v>39</v>
      </c>
      <c r="D166" s="15" t="s">
        <v>41</v>
      </c>
      <c r="E166" s="15" t="s">
        <v>137</v>
      </c>
      <c r="F166" s="45">
        <v>110</v>
      </c>
      <c r="G166" s="55"/>
      <c r="H166" s="54">
        <v>0</v>
      </c>
      <c r="I166" s="49">
        <f>I167</f>
        <v>0</v>
      </c>
      <c r="J166" s="49">
        <f t="shared" si="9"/>
        <v>0</v>
      </c>
    </row>
    <row r="167" spans="1:10" ht="19.5" hidden="1" customHeight="1" x14ac:dyDescent="0.25">
      <c r="A167" s="29" t="s">
        <v>58</v>
      </c>
      <c r="B167" s="15" t="s">
        <v>134</v>
      </c>
      <c r="C167" s="15" t="s">
        <v>39</v>
      </c>
      <c r="D167" s="15" t="s">
        <v>41</v>
      </c>
      <c r="E167" s="15" t="s">
        <v>137</v>
      </c>
      <c r="F167" s="45">
        <v>110</v>
      </c>
      <c r="G167" s="56">
        <v>2</v>
      </c>
      <c r="H167" s="54">
        <v>0</v>
      </c>
      <c r="I167" s="49"/>
      <c r="J167" s="49">
        <f t="shared" si="9"/>
        <v>0</v>
      </c>
    </row>
    <row r="168" spans="1:10" ht="53.25" hidden="1" customHeight="1" x14ac:dyDescent="0.25">
      <c r="A168" s="17" t="s">
        <v>138</v>
      </c>
      <c r="B168" s="15" t="s">
        <v>134</v>
      </c>
      <c r="C168" s="15" t="s">
        <v>39</v>
      </c>
      <c r="D168" s="15" t="s">
        <v>41</v>
      </c>
      <c r="E168" s="15" t="s">
        <v>141</v>
      </c>
      <c r="F168" s="45">
        <v>100</v>
      </c>
      <c r="G168" s="45"/>
      <c r="H168" s="49">
        <f>H170</f>
        <v>0</v>
      </c>
      <c r="I168" s="54">
        <f>I170</f>
        <v>0</v>
      </c>
      <c r="J168" s="49">
        <f t="shared" si="9"/>
        <v>0</v>
      </c>
    </row>
    <row r="169" spans="1:10" ht="25.5" hidden="1" customHeight="1" x14ac:dyDescent="0.25">
      <c r="A169" s="17" t="s">
        <v>139</v>
      </c>
      <c r="B169" s="15" t="s">
        <v>134</v>
      </c>
      <c r="C169" s="15" t="s">
        <v>39</v>
      </c>
      <c r="D169" s="15" t="s">
        <v>41</v>
      </c>
      <c r="E169" s="15" t="s">
        <v>141</v>
      </c>
      <c r="F169" s="45">
        <v>110</v>
      </c>
      <c r="G169" s="45"/>
      <c r="H169" s="49">
        <f>H170</f>
        <v>0</v>
      </c>
      <c r="I169" s="54">
        <f>I170</f>
        <v>0</v>
      </c>
      <c r="J169" s="49">
        <f t="shared" si="9"/>
        <v>0</v>
      </c>
    </row>
    <row r="170" spans="1:10" ht="19.5" hidden="1" customHeight="1" x14ac:dyDescent="0.25">
      <c r="A170" s="11" t="s">
        <v>57</v>
      </c>
      <c r="B170" s="15" t="s">
        <v>134</v>
      </c>
      <c r="C170" s="15" t="s">
        <v>39</v>
      </c>
      <c r="D170" s="15" t="s">
        <v>41</v>
      </c>
      <c r="E170" s="15" t="s">
        <v>141</v>
      </c>
      <c r="F170" s="45">
        <v>110</v>
      </c>
      <c r="G170" s="45">
        <v>1</v>
      </c>
      <c r="H170" s="49"/>
      <c r="I170" s="54"/>
      <c r="J170" s="49">
        <f t="shared" si="9"/>
        <v>0</v>
      </c>
    </row>
    <row r="171" spans="1:10" ht="53.25" hidden="1" customHeight="1" x14ac:dyDescent="0.25">
      <c r="A171" s="17" t="s">
        <v>138</v>
      </c>
      <c r="B171" s="15" t="s">
        <v>134</v>
      </c>
      <c r="C171" s="15" t="s">
        <v>39</v>
      </c>
      <c r="D171" s="15" t="s">
        <v>41</v>
      </c>
      <c r="E171" s="15" t="s">
        <v>142</v>
      </c>
      <c r="F171" s="45">
        <v>100</v>
      </c>
      <c r="G171" s="45"/>
      <c r="H171" s="49">
        <f>H173</f>
        <v>0</v>
      </c>
      <c r="I171" s="54">
        <f>I173</f>
        <v>0</v>
      </c>
      <c r="J171" s="49">
        <f t="shared" si="9"/>
        <v>0</v>
      </c>
    </row>
    <row r="172" spans="1:10" ht="25.5" hidden="1" customHeight="1" x14ac:dyDescent="0.25">
      <c r="A172" s="17" t="s">
        <v>139</v>
      </c>
      <c r="B172" s="15" t="s">
        <v>134</v>
      </c>
      <c r="C172" s="15" t="s">
        <v>39</v>
      </c>
      <c r="D172" s="15" t="s">
        <v>41</v>
      </c>
      <c r="E172" s="15" t="s">
        <v>142</v>
      </c>
      <c r="F172" s="45">
        <v>110</v>
      </c>
      <c r="G172" s="45"/>
      <c r="H172" s="49">
        <f>H173</f>
        <v>0</v>
      </c>
      <c r="I172" s="54">
        <f>I173</f>
        <v>0</v>
      </c>
      <c r="J172" s="49">
        <f t="shared" si="9"/>
        <v>0</v>
      </c>
    </row>
    <row r="173" spans="1:10" ht="19.5" hidden="1" customHeight="1" x14ac:dyDescent="0.25">
      <c r="A173" s="11" t="s">
        <v>57</v>
      </c>
      <c r="B173" s="15" t="s">
        <v>134</v>
      </c>
      <c r="C173" s="15" t="s">
        <v>39</v>
      </c>
      <c r="D173" s="15" t="s">
        <v>41</v>
      </c>
      <c r="E173" s="15" t="s">
        <v>142</v>
      </c>
      <c r="F173" s="45">
        <v>110</v>
      </c>
      <c r="G173" s="45">
        <v>1</v>
      </c>
      <c r="H173" s="49"/>
      <c r="I173" s="54"/>
      <c r="J173" s="49">
        <f t="shared" si="9"/>
        <v>0</v>
      </c>
    </row>
    <row r="174" spans="1:10" ht="31.5" x14ac:dyDescent="0.25">
      <c r="A174" s="46" t="s">
        <v>143</v>
      </c>
      <c r="B174" s="15" t="s">
        <v>134</v>
      </c>
      <c r="C174" s="15" t="s">
        <v>39</v>
      </c>
      <c r="D174" s="15" t="s">
        <v>41</v>
      </c>
      <c r="E174" s="15" t="s">
        <v>137</v>
      </c>
      <c r="F174" s="45">
        <v>200</v>
      </c>
      <c r="G174" s="45"/>
      <c r="H174" s="49">
        <f>H176</f>
        <v>153.9</v>
      </c>
      <c r="I174" s="54">
        <f>I176</f>
        <v>4.0170000000000003</v>
      </c>
      <c r="J174" s="49">
        <f t="shared" si="9"/>
        <v>157.917</v>
      </c>
    </row>
    <row r="175" spans="1:10" ht="31.5" x14ac:dyDescent="0.25">
      <c r="A175" s="46" t="s">
        <v>144</v>
      </c>
      <c r="B175" s="15" t="s">
        <v>134</v>
      </c>
      <c r="C175" s="15" t="s">
        <v>39</v>
      </c>
      <c r="D175" s="15" t="s">
        <v>41</v>
      </c>
      <c r="E175" s="15" t="s">
        <v>137</v>
      </c>
      <c r="F175" s="45">
        <v>240</v>
      </c>
      <c r="G175" s="45"/>
      <c r="H175" s="49">
        <f>H176</f>
        <v>153.9</v>
      </c>
      <c r="I175" s="54">
        <f>I176</f>
        <v>4.0170000000000003</v>
      </c>
      <c r="J175" s="49">
        <f t="shared" si="9"/>
        <v>157.917</v>
      </c>
    </row>
    <row r="176" spans="1:10" x14ac:dyDescent="0.25">
      <c r="A176" s="11" t="s">
        <v>57</v>
      </c>
      <c r="B176" s="15" t="s">
        <v>134</v>
      </c>
      <c r="C176" s="15" t="s">
        <v>39</v>
      </c>
      <c r="D176" s="15" t="s">
        <v>41</v>
      </c>
      <c r="E176" s="15" t="s">
        <v>137</v>
      </c>
      <c r="F176" s="45">
        <v>240</v>
      </c>
      <c r="G176" s="45">
        <v>1</v>
      </c>
      <c r="H176" s="49">
        <v>153.9</v>
      </c>
      <c r="I176" s="54">
        <v>4.0170000000000003</v>
      </c>
      <c r="J176" s="49">
        <f t="shared" si="9"/>
        <v>157.917</v>
      </c>
    </row>
    <row r="177" spans="1:10" x14ac:dyDescent="0.25">
      <c r="A177" s="16" t="s">
        <v>72</v>
      </c>
      <c r="B177" s="15" t="s">
        <v>134</v>
      </c>
      <c r="C177" s="15" t="s">
        <v>39</v>
      </c>
      <c r="D177" s="15" t="s">
        <v>41</v>
      </c>
      <c r="E177" s="15" t="s">
        <v>137</v>
      </c>
      <c r="F177" s="15" t="s">
        <v>73</v>
      </c>
      <c r="G177" s="15"/>
      <c r="H177" s="13">
        <f>H180</f>
        <v>2</v>
      </c>
      <c r="I177" s="54">
        <f>I181+I179</f>
        <v>-1.9990000000000001</v>
      </c>
      <c r="J177" s="49">
        <f t="shared" si="9"/>
        <v>9.9999999999988987E-4</v>
      </c>
    </row>
    <row r="178" spans="1:10" hidden="1" x14ac:dyDescent="0.25">
      <c r="A178" s="11" t="s">
        <v>168</v>
      </c>
      <c r="B178" s="15" t="s">
        <v>134</v>
      </c>
      <c r="C178" s="15" t="s">
        <v>39</v>
      </c>
      <c r="D178" s="15" t="s">
        <v>41</v>
      </c>
      <c r="E178" s="15" t="s">
        <v>137</v>
      </c>
      <c r="F178" s="15" t="s">
        <v>146</v>
      </c>
      <c r="G178" s="15"/>
      <c r="H178" s="13">
        <f>H179</f>
        <v>0</v>
      </c>
      <c r="I178" s="54">
        <f>I179</f>
        <v>0</v>
      </c>
      <c r="J178" s="49">
        <f t="shared" si="9"/>
        <v>0</v>
      </c>
    </row>
    <row r="179" spans="1:10" hidden="1" x14ac:dyDescent="0.25">
      <c r="A179" s="11" t="s">
        <v>57</v>
      </c>
      <c r="B179" s="15" t="s">
        <v>134</v>
      </c>
      <c r="C179" s="15" t="s">
        <v>39</v>
      </c>
      <c r="D179" s="15" t="s">
        <v>41</v>
      </c>
      <c r="E179" s="15" t="s">
        <v>137</v>
      </c>
      <c r="F179" s="15" t="s">
        <v>146</v>
      </c>
      <c r="G179" s="15" t="s">
        <v>65</v>
      </c>
      <c r="H179" s="13"/>
      <c r="I179" s="54">
        <v>0</v>
      </c>
      <c r="J179" s="49">
        <f t="shared" si="9"/>
        <v>0</v>
      </c>
    </row>
    <row r="180" spans="1:10" x14ac:dyDescent="0.25">
      <c r="A180" s="16" t="s">
        <v>86</v>
      </c>
      <c r="B180" s="15" t="s">
        <v>134</v>
      </c>
      <c r="C180" s="15" t="s">
        <v>39</v>
      </c>
      <c r="D180" s="15" t="s">
        <v>41</v>
      </c>
      <c r="E180" s="15" t="s">
        <v>137</v>
      </c>
      <c r="F180" s="15" t="s">
        <v>87</v>
      </c>
      <c r="G180" s="15"/>
      <c r="H180" s="13">
        <f>H181</f>
        <v>2</v>
      </c>
      <c r="I180" s="54">
        <f>I181</f>
        <v>-1.9990000000000001</v>
      </c>
      <c r="J180" s="49">
        <f t="shared" si="9"/>
        <v>9.9999999999988987E-4</v>
      </c>
    </row>
    <row r="181" spans="1:10" x14ac:dyDescent="0.25">
      <c r="A181" s="11" t="s">
        <v>57</v>
      </c>
      <c r="B181" s="15" t="s">
        <v>134</v>
      </c>
      <c r="C181" s="15" t="s">
        <v>39</v>
      </c>
      <c r="D181" s="15" t="s">
        <v>41</v>
      </c>
      <c r="E181" s="15" t="s">
        <v>137</v>
      </c>
      <c r="F181" s="15" t="s">
        <v>87</v>
      </c>
      <c r="G181" s="15" t="s">
        <v>65</v>
      </c>
      <c r="H181" s="13">
        <v>2</v>
      </c>
      <c r="I181" s="54">
        <v>-1.9990000000000001</v>
      </c>
      <c r="J181" s="49">
        <f t="shared" si="9"/>
        <v>9.9999999999988987E-4</v>
      </c>
    </row>
    <row r="182" spans="1:10" ht="35.25" customHeight="1" x14ac:dyDescent="0.25">
      <c r="A182" s="47" t="s">
        <v>147</v>
      </c>
      <c r="B182" s="15" t="s">
        <v>134</v>
      </c>
      <c r="C182" s="15" t="s">
        <v>39</v>
      </c>
      <c r="D182" s="15" t="s">
        <v>41</v>
      </c>
      <c r="E182" s="15" t="s">
        <v>148</v>
      </c>
      <c r="F182" s="15"/>
      <c r="G182" s="15"/>
      <c r="H182" s="13">
        <f>H183</f>
        <v>8</v>
      </c>
      <c r="I182" s="54"/>
      <c r="J182" s="49">
        <f t="shared" si="9"/>
        <v>8</v>
      </c>
    </row>
    <row r="183" spans="1:10" ht="31.5" x14ac:dyDescent="0.25">
      <c r="A183" s="46" t="s">
        <v>143</v>
      </c>
      <c r="B183" s="15" t="s">
        <v>134</v>
      </c>
      <c r="C183" s="15" t="s">
        <v>39</v>
      </c>
      <c r="D183" s="15" t="s">
        <v>41</v>
      </c>
      <c r="E183" s="15" t="s">
        <v>148</v>
      </c>
      <c r="F183" s="45">
        <v>200</v>
      </c>
      <c r="G183" s="45"/>
      <c r="H183" s="49">
        <f>H184</f>
        <v>8</v>
      </c>
      <c r="I183" s="54"/>
      <c r="J183" s="49">
        <f t="shared" si="9"/>
        <v>8</v>
      </c>
    </row>
    <row r="184" spans="1:10" ht="31.5" x14ac:dyDescent="0.25">
      <c r="A184" s="46" t="s">
        <v>144</v>
      </c>
      <c r="B184" s="15" t="s">
        <v>134</v>
      </c>
      <c r="C184" s="15" t="s">
        <v>39</v>
      </c>
      <c r="D184" s="15" t="s">
        <v>41</v>
      </c>
      <c r="E184" s="15" t="s">
        <v>148</v>
      </c>
      <c r="F184" s="45">
        <v>240</v>
      </c>
      <c r="G184" s="45"/>
      <c r="H184" s="49">
        <f>H185</f>
        <v>8</v>
      </c>
      <c r="I184" s="54"/>
      <c r="J184" s="49">
        <f t="shared" si="9"/>
        <v>8</v>
      </c>
    </row>
    <row r="185" spans="1:10" ht="15" customHeight="1" x14ac:dyDescent="0.25">
      <c r="A185" s="29" t="s">
        <v>58</v>
      </c>
      <c r="B185" s="15" t="s">
        <v>134</v>
      </c>
      <c r="C185" s="15" t="s">
        <v>39</v>
      </c>
      <c r="D185" s="15" t="s">
        <v>41</v>
      </c>
      <c r="E185" s="15" t="s">
        <v>148</v>
      </c>
      <c r="F185" s="45">
        <v>240</v>
      </c>
      <c r="G185" s="45">
        <v>2</v>
      </c>
      <c r="H185" s="49">
        <v>8</v>
      </c>
      <c r="I185" s="54"/>
      <c r="J185" s="49">
        <f t="shared" si="9"/>
        <v>8</v>
      </c>
    </row>
    <row r="186" spans="1:10" ht="31.5" x14ac:dyDescent="0.25">
      <c r="A186" s="46" t="s">
        <v>143</v>
      </c>
      <c r="B186" s="15" t="s">
        <v>134</v>
      </c>
      <c r="C186" s="15" t="s">
        <v>39</v>
      </c>
      <c r="D186" s="15" t="s">
        <v>41</v>
      </c>
      <c r="E186" s="15" t="s">
        <v>149</v>
      </c>
      <c r="F186" s="45">
        <v>200</v>
      </c>
      <c r="G186" s="45"/>
      <c r="H186" s="49">
        <f>H188</f>
        <v>0</v>
      </c>
      <c r="I186" s="54">
        <f>I188</f>
        <v>0</v>
      </c>
      <c r="J186" s="49">
        <f t="shared" si="9"/>
        <v>0</v>
      </c>
    </row>
    <row r="187" spans="1:10" ht="31.5" x14ac:dyDescent="0.25">
      <c r="A187" s="46" t="s">
        <v>144</v>
      </c>
      <c r="B187" s="15" t="s">
        <v>134</v>
      </c>
      <c r="C187" s="15" t="s">
        <v>39</v>
      </c>
      <c r="D187" s="15" t="s">
        <v>41</v>
      </c>
      <c r="E187" s="15" t="s">
        <v>149</v>
      </c>
      <c r="F187" s="45">
        <v>240</v>
      </c>
      <c r="G187" s="45"/>
      <c r="H187" s="49">
        <f>H188</f>
        <v>0</v>
      </c>
      <c r="I187" s="54">
        <f>I188</f>
        <v>0</v>
      </c>
      <c r="J187" s="49">
        <f t="shared" si="9"/>
        <v>0</v>
      </c>
    </row>
    <row r="188" spans="1:10" x14ac:dyDescent="0.25">
      <c r="A188" s="11" t="s">
        <v>169</v>
      </c>
      <c r="B188" s="15" t="s">
        <v>134</v>
      </c>
      <c r="C188" s="15" t="s">
        <v>39</v>
      </c>
      <c r="D188" s="15" t="s">
        <v>41</v>
      </c>
      <c r="E188" s="15" t="s">
        <v>149</v>
      </c>
      <c r="F188" s="45">
        <v>240</v>
      </c>
      <c r="G188" s="45">
        <v>1</v>
      </c>
      <c r="H188" s="49"/>
      <c r="I188" s="54"/>
      <c r="J188" s="49">
        <f t="shared" si="9"/>
        <v>0</v>
      </c>
    </row>
    <row r="189" spans="1:10" ht="16.5" customHeight="1" x14ac:dyDescent="0.25">
      <c r="A189" s="30" t="s">
        <v>42</v>
      </c>
      <c r="B189" s="12"/>
      <c r="C189" s="15" t="s">
        <v>43</v>
      </c>
      <c r="D189" s="15"/>
      <c r="E189" s="12"/>
      <c r="F189" s="15"/>
      <c r="G189" s="15"/>
      <c r="H189" s="13">
        <f>H190+H196</f>
        <v>36</v>
      </c>
      <c r="I189" s="49">
        <f>I195</f>
        <v>0</v>
      </c>
      <c r="J189" s="49">
        <f t="shared" si="9"/>
        <v>36</v>
      </c>
    </row>
    <row r="190" spans="1:10" ht="18" customHeight="1" x14ac:dyDescent="0.25">
      <c r="A190" s="30" t="s">
        <v>44</v>
      </c>
      <c r="B190" s="12"/>
      <c r="C190" s="15" t="s">
        <v>43</v>
      </c>
      <c r="D190" s="15" t="s">
        <v>45</v>
      </c>
      <c r="E190" s="12"/>
      <c r="F190" s="15"/>
      <c r="G190" s="15"/>
      <c r="H190" s="13">
        <f>H191</f>
        <v>36</v>
      </c>
      <c r="I190" s="49">
        <f>I195</f>
        <v>0</v>
      </c>
      <c r="J190" s="49">
        <f t="shared" si="9"/>
        <v>36</v>
      </c>
    </row>
    <row r="191" spans="1:10" x14ac:dyDescent="0.25">
      <c r="A191" s="30" t="s">
        <v>151</v>
      </c>
      <c r="B191" s="12"/>
      <c r="C191" s="15" t="s">
        <v>43</v>
      </c>
      <c r="D191" s="15" t="s">
        <v>45</v>
      </c>
      <c r="E191" s="12">
        <v>9500080290</v>
      </c>
      <c r="F191" s="15"/>
      <c r="G191" s="15"/>
      <c r="H191" s="13">
        <v>36</v>
      </c>
      <c r="I191" s="49">
        <f>I195</f>
        <v>0</v>
      </c>
      <c r="J191" s="49">
        <f t="shared" si="9"/>
        <v>36</v>
      </c>
    </row>
    <row r="192" spans="1:10" ht="33" customHeight="1" x14ac:dyDescent="0.25">
      <c r="A192" s="30" t="s">
        <v>152</v>
      </c>
      <c r="B192" s="12"/>
      <c r="C192" s="15" t="s">
        <v>43</v>
      </c>
      <c r="D192" s="15" t="s">
        <v>45</v>
      </c>
      <c r="E192" s="12">
        <v>9500080290</v>
      </c>
      <c r="F192" s="15"/>
      <c r="G192" s="15"/>
      <c r="H192" s="13">
        <v>36</v>
      </c>
      <c r="I192" s="49">
        <f>I195</f>
        <v>0</v>
      </c>
      <c r="J192" s="49">
        <f t="shared" si="9"/>
        <v>36</v>
      </c>
    </row>
    <row r="193" spans="1:10" x14ac:dyDescent="0.25">
      <c r="A193" s="16" t="s">
        <v>82</v>
      </c>
      <c r="B193" s="12"/>
      <c r="C193" s="15" t="s">
        <v>43</v>
      </c>
      <c r="D193" s="15" t="s">
        <v>45</v>
      </c>
      <c r="E193" s="12">
        <v>9500080290</v>
      </c>
      <c r="F193" s="15" t="s">
        <v>83</v>
      </c>
      <c r="G193" s="15"/>
      <c r="H193" s="13">
        <v>36</v>
      </c>
      <c r="I193" s="49">
        <f>I195</f>
        <v>0</v>
      </c>
      <c r="J193" s="49">
        <f t="shared" si="9"/>
        <v>36</v>
      </c>
    </row>
    <row r="194" spans="1:10" ht="31.5" x14ac:dyDescent="0.25">
      <c r="A194" s="16" t="s">
        <v>153</v>
      </c>
      <c r="B194" s="12"/>
      <c r="C194" s="15" t="s">
        <v>43</v>
      </c>
      <c r="D194" s="15" t="s">
        <v>45</v>
      </c>
      <c r="E194" s="12">
        <v>9500080290</v>
      </c>
      <c r="F194" s="15" t="s">
        <v>154</v>
      </c>
      <c r="G194" s="15"/>
      <c r="H194" s="13">
        <f>H195</f>
        <v>36</v>
      </c>
      <c r="I194" s="49">
        <f>I195</f>
        <v>0</v>
      </c>
      <c r="J194" s="49">
        <f t="shared" si="9"/>
        <v>36</v>
      </c>
    </row>
    <row r="195" spans="1:10" x14ac:dyDescent="0.25">
      <c r="A195" s="11" t="s">
        <v>57</v>
      </c>
      <c r="B195" s="12"/>
      <c r="C195" s="15" t="s">
        <v>43</v>
      </c>
      <c r="D195" s="15" t="s">
        <v>45</v>
      </c>
      <c r="E195" s="12">
        <v>9500080290</v>
      </c>
      <c r="F195" s="15" t="s">
        <v>154</v>
      </c>
      <c r="G195" s="15" t="s">
        <v>65</v>
      </c>
      <c r="H195" s="13">
        <v>36</v>
      </c>
      <c r="I195" s="49"/>
      <c r="J195" s="49">
        <f t="shared" si="9"/>
        <v>36</v>
      </c>
    </row>
    <row r="196" spans="1:10" ht="21.75" hidden="1" customHeight="1" x14ac:dyDescent="0.25">
      <c r="A196" s="30" t="s">
        <v>46</v>
      </c>
      <c r="B196" s="12"/>
      <c r="C196" s="15" t="s">
        <v>43</v>
      </c>
      <c r="D196" s="15" t="s">
        <v>47</v>
      </c>
      <c r="E196" s="12"/>
      <c r="F196" s="15"/>
      <c r="G196" s="15"/>
      <c r="H196" s="13">
        <f>H197</f>
        <v>0</v>
      </c>
    </row>
    <row r="197" spans="1:10" ht="31.5" hidden="1" x14ac:dyDescent="0.25">
      <c r="A197" s="30" t="s">
        <v>155</v>
      </c>
      <c r="B197" s="12"/>
      <c r="C197" s="15" t="s">
        <v>43</v>
      </c>
      <c r="D197" s="15" t="s">
        <v>47</v>
      </c>
      <c r="E197" s="12" t="s">
        <v>170</v>
      </c>
      <c r="F197" s="15"/>
      <c r="G197" s="15"/>
      <c r="H197" s="13">
        <f>H198+H201</f>
        <v>0</v>
      </c>
    </row>
    <row r="198" spans="1:10" hidden="1" x14ac:dyDescent="0.25">
      <c r="A198" s="16" t="s">
        <v>82</v>
      </c>
      <c r="B198" s="12"/>
      <c r="C198" s="15" t="s">
        <v>43</v>
      </c>
      <c r="D198" s="15" t="s">
        <v>47</v>
      </c>
      <c r="E198" s="12" t="s">
        <v>170</v>
      </c>
      <c r="F198" s="15" t="s">
        <v>83</v>
      </c>
      <c r="G198" s="15"/>
      <c r="H198" s="13">
        <f>H199</f>
        <v>0</v>
      </c>
    </row>
    <row r="199" spans="1:10" ht="31.5" hidden="1" x14ac:dyDescent="0.25">
      <c r="A199" s="16" t="s">
        <v>153</v>
      </c>
      <c r="B199" s="12"/>
      <c r="C199" s="15" t="s">
        <v>43</v>
      </c>
      <c r="D199" s="15" t="s">
        <v>47</v>
      </c>
      <c r="E199" s="12" t="s">
        <v>170</v>
      </c>
      <c r="F199" s="15" t="s">
        <v>154</v>
      </c>
      <c r="G199" s="15"/>
      <c r="H199" s="13">
        <f>H200</f>
        <v>0</v>
      </c>
    </row>
    <row r="200" spans="1:10" hidden="1" x14ac:dyDescent="0.25">
      <c r="A200" s="11" t="s">
        <v>57</v>
      </c>
      <c r="B200" s="12"/>
      <c r="C200" s="15" t="s">
        <v>43</v>
      </c>
      <c r="D200" s="15" t="s">
        <v>47</v>
      </c>
      <c r="E200" s="12" t="s">
        <v>170</v>
      </c>
      <c r="F200" s="15" t="s">
        <v>154</v>
      </c>
      <c r="G200" s="15" t="s">
        <v>65</v>
      </c>
      <c r="H200" s="13"/>
    </row>
    <row r="201" spans="1:10" ht="22.5" hidden="1" customHeight="1" x14ac:dyDescent="0.25">
      <c r="A201" s="16" t="s">
        <v>156</v>
      </c>
      <c r="B201" s="12"/>
      <c r="C201" s="15" t="s">
        <v>43</v>
      </c>
      <c r="D201" s="15" t="s">
        <v>47</v>
      </c>
      <c r="E201" s="12" t="s">
        <v>170</v>
      </c>
      <c r="F201" s="15" t="s">
        <v>157</v>
      </c>
      <c r="G201" s="15"/>
      <c r="H201" s="13">
        <f>H202</f>
        <v>0</v>
      </c>
    </row>
    <row r="202" spans="1:10" hidden="1" x14ac:dyDescent="0.25">
      <c r="A202" s="11" t="s">
        <v>57</v>
      </c>
      <c r="B202" s="12"/>
      <c r="C202" s="15" t="s">
        <v>43</v>
      </c>
      <c r="D202" s="15" t="s">
        <v>47</v>
      </c>
      <c r="E202" s="12" t="s">
        <v>170</v>
      </c>
      <c r="F202" s="15" t="s">
        <v>157</v>
      </c>
      <c r="G202" s="15" t="s">
        <v>65</v>
      </c>
      <c r="H202" s="13"/>
    </row>
    <row r="203" spans="1:10" x14ac:dyDescent="0.25">
      <c r="B203" s="57"/>
      <c r="C203" s="3"/>
      <c r="D203" s="3"/>
    </row>
    <row r="204" spans="1:10" x14ac:dyDescent="0.25">
      <c r="B204" s="57"/>
      <c r="C204" s="3"/>
      <c r="D204" s="3"/>
    </row>
    <row r="205" spans="1:10" x14ac:dyDescent="0.25">
      <c r="B205" s="57"/>
      <c r="C205" s="3"/>
      <c r="D205" s="3"/>
    </row>
    <row r="206" spans="1:10" x14ac:dyDescent="0.25">
      <c r="B206" s="57"/>
      <c r="C206" s="3"/>
      <c r="D206" s="3"/>
    </row>
    <row r="207" spans="1:10" x14ac:dyDescent="0.25">
      <c r="B207" s="57"/>
      <c r="C207" s="3"/>
      <c r="D207" s="3"/>
    </row>
    <row r="208" spans="1:10" x14ac:dyDescent="0.25">
      <c r="B208" s="57"/>
      <c r="C208" s="3"/>
      <c r="D208" s="3"/>
    </row>
    <row r="209" spans="2:4" x14ac:dyDescent="0.25">
      <c r="B209" s="57"/>
      <c r="C209" s="3"/>
      <c r="D209" s="3"/>
    </row>
    <row r="210" spans="2:4" x14ac:dyDescent="0.25">
      <c r="B210" s="57"/>
      <c r="C210" s="3"/>
      <c r="D210" s="3"/>
    </row>
    <row r="211" spans="2:4" x14ac:dyDescent="0.25">
      <c r="B211" s="57"/>
      <c r="C211" s="3"/>
      <c r="D211" s="3"/>
    </row>
    <row r="212" spans="2:4" x14ac:dyDescent="0.25">
      <c r="B212" s="57"/>
      <c r="C212" s="3"/>
      <c r="D212" s="3"/>
    </row>
    <row r="213" spans="2:4" x14ac:dyDescent="0.25">
      <c r="B213" s="57"/>
      <c r="C213" s="3"/>
      <c r="D213" s="3"/>
    </row>
    <row r="214" spans="2:4" x14ac:dyDescent="0.25">
      <c r="B214" s="57"/>
      <c r="C214" s="3"/>
      <c r="D214" s="3"/>
    </row>
    <row r="215" spans="2:4" x14ac:dyDescent="0.25">
      <c r="B215" s="57"/>
      <c r="C215" s="3"/>
      <c r="D215" s="3"/>
    </row>
    <row r="216" spans="2:4" x14ac:dyDescent="0.25">
      <c r="B216" s="57"/>
      <c r="C216" s="3"/>
      <c r="D216" s="3"/>
    </row>
    <row r="217" spans="2:4" x14ac:dyDescent="0.25">
      <c r="B217" s="57"/>
      <c r="C217" s="3"/>
      <c r="D217" s="3"/>
    </row>
    <row r="218" spans="2:4" x14ac:dyDescent="0.25">
      <c r="B218" s="57"/>
      <c r="C218" s="3"/>
      <c r="D218" s="3"/>
    </row>
    <row r="219" spans="2:4" x14ac:dyDescent="0.25">
      <c r="B219" s="57"/>
      <c r="C219" s="3"/>
      <c r="D219" s="3"/>
    </row>
    <row r="220" spans="2:4" x14ac:dyDescent="0.25">
      <c r="B220" s="57"/>
      <c r="C220" s="3"/>
      <c r="D220" s="3"/>
    </row>
    <row r="221" spans="2:4" x14ac:dyDescent="0.25">
      <c r="B221" s="57"/>
      <c r="C221" s="3"/>
      <c r="D221" s="3"/>
    </row>
    <row r="222" spans="2:4" x14ac:dyDescent="0.25">
      <c r="B222" s="57"/>
      <c r="C222" s="3"/>
      <c r="D222" s="3"/>
    </row>
    <row r="223" spans="2:4" x14ac:dyDescent="0.25">
      <c r="B223" s="57"/>
      <c r="C223" s="3"/>
      <c r="D223" s="3"/>
    </row>
    <row r="224" spans="2:4" x14ac:dyDescent="0.25">
      <c r="B224" s="57"/>
      <c r="C224" s="3"/>
      <c r="D224" s="3"/>
    </row>
    <row r="225" spans="2:4" x14ac:dyDescent="0.25">
      <c r="B225" s="57"/>
      <c r="C225" s="3"/>
      <c r="D225" s="3"/>
    </row>
    <row r="226" spans="2:4" x14ac:dyDescent="0.25">
      <c r="B226" s="57"/>
      <c r="C226" s="3"/>
      <c r="D226" s="3"/>
    </row>
    <row r="227" spans="2:4" x14ac:dyDescent="0.25">
      <c r="B227" s="57"/>
      <c r="C227" s="3"/>
      <c r="D227" s="3"/>
    </row>
    <row r="228" spans="2:4" x14ac:dyDescent="0.25">
      <c r="B228" s="57"/>
      <c r="C228" s="3"/>
      <c r="D228" s="3"/>
    </row>
    <row r="229" spans="2:4" x14ac:dyDescent="0.25">
      <c r="B229" s="57"/>
      <c r="C229" s="3"/>
      <c r="D229" s="3"/>
    </row>
    <row r="230" spans="2:4" x14ac:dyDescent="0.25">
      <c r="B230" s="57"/>
      <c r="C230" s="3"/>
      <c r="D230" s="3"/>
    </row>
    <row r="231" spans="2:4" x14ac:dyDescent="0.25">
      <c r="B231" s="57"/>
      <c r="C231" s="3"/>
      <c r="D231" s="3"/>
    </row>
    <row r="232" spans="2:4" x14ac:dyDescent="0.25">
      <c r="B232" s="57"/>
      <c r="C232" s="3"/>
      <c r="D232" s="3"/>
    </row>
    <row r="233" spans="2:4" x14ac:dyDescent="0.25">
      <c r="B233" s="57"/>
      <c r="C233" s="3"/>
      <c r="D233" s="3"/>
    </row>
    <row r="234" spans="2:4" x14ac:dyDescent="0.25">
      <c r="B234" s="57"/>
      <c r="C234" s="3"/>
      <c r="D234" s="3"/>
    </row>
  </sheetData>
  <mergeCells count="9">
    <mergeCell ref="A9:H9"/>
    <mergeCell ref="H10:J10"/>
    <mergeCell ref="A1:J1"/>
    <mergeCell ref="A2:J2"/>
    <mergeCell ref="A3:J3"/>
    <mergeCell ref="A4:J4"/>
    <mergeCell ref="A5:J5"/>
    <mergeCell ref="A7:J7"/>
    <mergeCell ref="E6:J6"/>
  </mergeCells>
  <pageMargins left="0.70000004768371604" right="0.70000004768371604" top="0.75" bottom="0.75" header="0.30000001192092901" footer="0.30000001192092901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Приложение 4</vt:lpstr>
      <vt:lpstr>Приложение 5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2025-12-29T11:49:42Z</cp:lastPrinted>
  <dcterms:modified xsi:type="dcterms:W3CDTF">2025-12-29T11:49:45Z</dcterms:modified>
</cp:coreProperties>
</file>